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00" windowHeight="8205"/>
  </bookViews>
  <sheets>
    <sheet name="Щиты 3х6" sheetId="1" r:id="rId1"/>
  </sheets>
  <definedNames>
    <definedName name="_xlnm._FilterDatabase" localSheetId="0" hidden="1">'Щиты 3х6'!$A$1:$R$149</definedName>
  </definedNames>
  <calcPr calcId="162913"/>
</workbook>
</file>

<file path=xl/calcChain.xml><?xml version="1.0" encoding="utf-8"?>
<calcChain xmlns="http://schemas.openxmlformats.org/spreadsheetml/2006/main">
  <c r="C103" i="1" l="1"/>
  <c r="C101" i="1"/>
  <c r="C104" i="1"/>
  <c r="C109" i="1"/>
  <c r="C112" i="1"/>
  <c r="C90" i="1"/>
  <c r="C114" i="1"/>
  <c r="C110" i="1"/>
  <c r="C100" i="1"/>
  <c r="C115" i="1"/>
  <c r="C117" i="1"/>
  <c r="C106" i="1"/>
  <c r="C108" i="1"/>
  <c r="C111" i="1"/>
  <c r="C91" i="1"/>
  <c r="C96" i="1"/>
  <c r="C98" i="1"/>
  <c r="C107" i="1"/>
  <c r="C113" i="1"/>
  <c r="C105" i="1"/>
  <c r="C92" i="1"/>
  <c r="C99" i="1"/>
  <c r="C116" i="1"/>
  <c r="C102" i="1"/>
  <c r="C97" i="1"/>
  <c r="C93" i="1"/>
  <c r="C118" i="1"/>
  <c r="C94" i="1"/>
  <c r="C95" i="1"/>
</calcChain>
</file>

<file path=xl/sharedStrings.xml><?xml version="1.0" encoding="utf-8"?>
<sst xmlns="http://schemas.openxmlformats.org/spreadsheetml/2006/main" count="2043" uniqueCount="484">
  <si>
    <t>Город</t>
  </si>
  <si>
    <t>Адрес</t>
  </si>
  <si>
    <t>Сторона</t>
  </si>
  <si>
    <t>Свет</t>
  </si>
  <si>
    <t>Код</t>
  </si>
  <si>
    <t>Широта</t>
  </si>
  <si>
    <t>Долгота</t>
  </si>
  <si>
    <t>Способ показа</t>
  </si>
  <si>
    <t>Альметьевск</t>
  </si>
  <si>
    <t>ул. Ленина, Рынок № 2</t>
  </si>
  <si>
    <t>ул. Ленина, Въезд в гипермаркет "ЭССЭН"</t>
  </si>
  <si>
    <t>ул. Ленина, д. 153</t>
  </si>
  <si>
    <t>ул. Тухватуллина</t>
  </si>
  <si>
    <t>ул. Герцена, д.74</t>
  </si>
  <si>
    <t>ул. Герцена, д.82</t>
  </si>
  <si>
    <t>ул. Шевченко, пер. с пр. Тукая</t>
  </si>
  <si>
    <t>ул. Шевченко, пер.с ул. Маяковского</t>
  </si>
  <si>
    <t>ул. Шевченко, д. 56, пер. ул. Джалиля</t>
  </si>
  <si>
    <t>ул. Шевченко, пер. ул. Заслонова</t>
  </si>
  <si>
    <t>ул. Шевченко, напротив пер. ул. Монтажная</t>
  </si>
  <si>
    <t>ул. Шевченко, пер. с ул. Марджани</t>
  </si>
  <si>
    <t>ул. Советская, рядом с маг. АГАВА</t>
  </si>
  <si>
    <t>пр. Строителей, рядом с д. Шевченко 108</t>
  </si>
  <si>
    <t>ул. Гафиатуллина, ул. Аминова-Гафиатуллина</t>
  </si>
  <si>
    <t>ул. Геофизическая, кольцо РТС</t>
  </si>
  <si>
    <t>п.Н.Мактама, въезд в со стороны Азнакаево</t>
  </si>
  <si>
    <t>п.Н.Мактама, въезд в со стороны Бугульма</t>
  </si>
  <si>
    <t>п.Н.Мактама, Объездная пер.</t>
  </si>
  <si>
    <t>Б</t>
  </si>
  <si>
    <t>А</t>
  </si>
  <si>
    <t>54.904093</t>
  </si>
  <si>
    <t>52.259070</t>
  </si>
  <si>
    <t>54.904363</t>
  </si>
  <si>
    <t>52.258433</t>
  </si>
  <si>
    <t>54.902479</t>
  </si>
  <si>
    <t>52.261731</t>
  </si>
  <si>
    <t>54.903499</t>
  </si>
  <si>
    <t>52.337830</t>
  </si>
  <si>
    <t>54.903573</t>
  </si>
  <si>
    <t>52.335388</t>
  </si>
  <si>
    <t>54.894004</t>
  </si>
  <si>
    <t>52.312139</t>
  </si>
  <si>
    <t>54.894066</t>
  </si>
  <si>
    <t>52.310368</t>
  </si>
  <si>
    <t>54.894494</t>
  </si>
  <si>
    <t>52.296452</t>
  </si>
  <si>
    <t>54.894598</t>
  </si>
  <si>
    <t>52.291371</t>
  </si>
  <si>
    <t>54.894670</t>
  </si>
  <si>
    <t>52.289903</t>
  </si>
  <si>
    <t>54.894934</t>
  </si>
  <si>
    <t>52.284035</t>
  </si>
  <si>
    <t>54.911812</t>
  </si>
  <si>
    <t>52.329089</t>
  </si>
  <si>
    <t>54.912251</t>
  </si>
  <si>
    <t>52.316270</t>
  </si>
  <si>
    <t>54.896333</t>
  </si>
  <si>
    <t>52.270131</t>
  </si>
  <si>
    <t>54.909966</t>
  </si>
  <si>
    <t>52.273187</t>
  </si>
  <si>
    <t>54.899752</t>
  </si>
  <si>
    <t>52.270422</t>
  </si>
  <si>
    <t>54.907430</t>
  </si>
  <si>
    <t>52.261163</t>
  </si>
  <si>
    <t>54.902320</t>
  </si>
  <si>
    <t>52.364736</t>
  </si>
  <si>
    <t>54.894839</t>
  </si>
  <si>
    <t>2.376264</t>
  </si>
  <si>
    <t>54.893694</t>
  </si>
  <si>
    <t>52.321676</t>
  </si>
  <si>
    <t>54.866824</t>
  </si>
  <si>
    <t>52.439726</t>
  </si>
  <si>
    <t>54.849339</t>
  </si>
  <si>
    <t>52.437328</t>
  </si>
  <si>
    <t>54.857776</t>
  </si>
  <si>
    <t>52.400247</t>
  </si>
  <si>
    <t>Статика</t>
  </si>
  <si>
    <t>52.259308</t>
  </si>
  <si>
    <t>54.902958</t>
  </si>
  <si>
    <t>54.911194</t>
  </si>
  <si>
    <t>52.269770</t>
  </si>
  <si>
    <t>54.911531</t>
  </si>
  <si>
    <t>52.269871</t>
  </si>
  <si>
    <t>ул. Юнуса Аминова, 100 м южнее пересечения ул. Ленина-Юнуса Аминова</t>
  </si>
  <si>
    <t>ул. Бигаш, южнее д.184</t>
  </si>
  <si>
    <t>ул. Бигаш д.186</t>
  </si>
  <si>
    <t>Герцена ул., 54 м восточнее от пересечения ул. Герцена-Колхозная</t>
  </si>
  <si>
    <t>ул. Герцена пересечение с ул. Тургенева поз.2</t>
  </si>
  <si>
    <t>Герцена ул., южнее д.88</t>
  </si>
  <si>
    <t>ул. Геофизическая д.1в/3</t>
  </si>
  <si>
    <t>Геофизическая ул., 100 м северо-западнее пересечения ул. Громовой- Геофизической</t>
  </si>
  <si>
    <t>Ленина ул., рядом с кольцевым пересечением ул. Ленина и пр.Строителей</t>
  </si>
  <si>
    <t>ул. Ленина, 73 м восточнее пересечения ул. Зифы Балакиной-Ленина</t>
  </si>
  <si>
    <t>ул. Ленина, севернее д.201</t>
  </si>
  <si>
    <t>ул. Ленина, западнее д.104а</t>
  </si>
  <si>
    <t>Ленина ул., южнее д.104</t>
  </si>
  <si>
    <t>ул. Советская д.8 (РТС кольцо)</t>
  </si>
  <si>
    <t>Ул. Советская пересечение с ул. Сулеймановой</t>
  </si>
  <si>
    <t>54.911848</t>
  </si>
  <si>
    <t>52.327789</t>
  </si>
  <si>
    <t>ул. Советская пересечение ул. Радищева</t>
  </si>
  <si>
    <t>пр-кт. Строителей, юго-западнее д.35</t>
  </si>
  <si>
    <t>ул. Р. Фахретдина пересечение с ул. Девонская</t>
  </si>
  <si>
    <t>ул. Ризы Фахретдина, 30 м южнее пересечения ул. Ризы Фахретдина-Полевой</t>
  </si>
  <si>
    <t>54.900216509953</t>
  </si>
  <si>
    <t>52.317915261389</t>
  </si>
  <si>
    <t>Шевченко ул., южнее д.30/2 по ул. Шевченко</t>
  </si>
  <si>
    <t>ул. Шевченко, южнее д. 82</t>
  </si>
  <si>
    <t>54.894712821436</t>
  </si>
  <si>
    <t>52.28705520044</t>
  </si>
  <si>
    <t>ул. Шевченко д.110 пересечение с ул. Р. Галеева</t>
  </si>
  <si>
    <t>ул. Тухватуллина, 25 м юго-западнее пересечения ул. Тухватуллина-Ломоносова</t>
  </si>
  <si>
    <t>ул. Бигаш, южнее д. 154</t>
  </si>
  <si>
    <t>ул. Тухватуллина, юго-западнее д. 36</t>
  </si>
  <si>
    <t>ул. Гафиатуллина, севернее д. 11а</t>
  </si>
  <si>
    <t>ул. Ю.Аминова,100 м севернее пересечения ул. Ю.Аминова - ул. Шевченко</t>
  </si>
  <si>
    <t>пр-кт И.Зарипова, 100 м севернее пересечения пр-кт И.Зарипова – ул. Гафиатуллина</t>
  </si>
  <si>
    <t>ул. Советская, ул. Сулеймановой (около налоговой</t>
  </si>
  <si>
    <t>пр. Строителей, пер. с ул. Бигаш (Маг. Лидер</t>
  </si>
  <si>
    <t>пр. Строителей, ул.Ленина (напротив Панорамы</t>
  </si>
  <si>
    <t>ул. Геофизическая, пер. с ул. Дружбы (РТС</t>
  </si>
  <si>
    <t>54.903185</t>
  </si>
  <si>
    <t>52.345961</t>
  </si>
  <si>
    <t>54.903347</t>
  </si>
  <si>
    <t>52.341114</t>
  </si>
  <si>
    <t>пр-т Строителей, юго-восточнее д.68</t>
  </si>
  <si>
    <t>пр-т Строителей, юго-западнее д.39</t>
  </si>
  <si>
    <t>ул.Ленина, 128 (ТЦ "Спортмастер")</t>
  </si>
  <si>
    <t>ул.Бигаш, южнее д.174</t>
  </si>
  <si>
    <t>ул.Герцена, юго-западнее д.90</t>
  </si>
  <si>
    <t>ул.Ленина, южнее д.116</t>
  </si>
  <si>
    <t>ул.Ленина, западнее д.201</t>
  </si>
  <si>
    <t>ул.Ленина, севернее д. 195</t>
  </si>
  <si>
    <t>ул.Ризы Фахретдина, 139 м южнее пересечения ул.Р.Фахретдина - Индустриальной</t>
  </si>
  <si>
    <t>ул.Шевченко, д.124</t>
  </si>
  <si>
    <t>ул.Шевченко, западнее пересечения ул.Шевченко - Зифы Балакиной</t>
  </si>
  <si>
    <t>ул.Шевченко, южнее д.62</t>
  </si>
  <si>
    <t>Нет</t>
  </si>
  <si>
    <t>54.89088</t>
  </si>
  <si>
    <t>52.269032</t>
  </si>
  <si>
    <t>54.907827</t>
  </si>
  <si>
    <t>52.272763</t>
  </si>
  <si>
    <t>54.9058972</t>
  </si>
  <si>
    <t>52.2550067</t>
  </si>
  <si>
    <t>54.911199</t>
  </si>
  <si>
    <t>52.270702</t>
  </si>
  <si>
    <t>54.903843</t>
  </si>
  <si>
    <t>52.325317</t>
  </si>
  <si>
    <t>54.902371</t>
  </si>
  <si>
    <t>52.262758</t>
  </si>
  <si>
    <t>54.90186</t>
  </si>
  <si>
    <t>52.263093</t>
  </si>
  <si>
    <t>54.90426</t>
  </si>
  <si>
    <t>52.257716</t>
  </si>
  <si>
    <t>54.887817</t>
  </si>
  <si>
    <t>52.316399</t>
  </si>
  <si>
    <t>54.896712</t>
  </si>
  <si>
    <t>52.260169</t>
  </si>
  <si>
    <t>54.895556</t>
  </si>
  <si>
    <t>52.263467</t>
  </si>
  <si>
    <t>54.894539</t>
  </si>
  <si>
    <t>52.294296</t>
  </si>
  <si>
    <t>54.910665</t>
  </si>
  <si>
    <t>52.275947</t>
  </si>
  <si>
    <t>54.893303</t>
  </si>
  <si>
    <t>52.340927</t>
  </si>
  <si>
    <t>54.893347</t>
  </si>
  <si>
    <t>52.339222</t>
  </si>
  <si>
    <t>54.903765</t>
  </si>
  <si>
    <t>52.328728</t>
  </si>
  <si>
    <t>54.902026</t>
  </si>
  <si>
    <t>52.365223</t>
  </si>
  <si>
    <t>54.895257</t>
  </si>
  <si>
    <t>52.375999</t>
  </si>
  <si>
    <t>52.270000</t>
  </si>
  <si>
    <t>54.898384</t>
  </si>
  <si>
    <t>54.899726</t>
  </si>
  <si>
    <t>52.267732</t>
  </si>
  <si>
    <t>54.906431</t>
  </si>
  <si>
    <t>52.253150</t>
  </si>
  <si>
    <t>54.900758</t>
  </si>
  <si>
    <t>52.265937</t>
  </si>
  <si>
    <t>54.900182</t>
  </si>
  <si>
    <t>52.267533</t>
  </si>
  <si>
    <t>54.906439</t>
  </si>
  <si>
    <t>52.358320</t>
  </si>
  <si>
    <t>54.912877</t>
  </si>
  <si>
    <t>52.296236</t>
  </si>
  <si>
    <t>54.902027</t>
  </si>
  <si>
    <t>52.271415</t>
  </si>
  <si>
    <t>Да</t>
  </si>
  <si>
    <t>ул. Гафиатуллина, 25м севернее пересечения ул. Гафиатулина - пр-кт Строителей</t>
  </si>
  <si>
    <t>ул. Тюленина, севернее д.21</t>
  </si>
  <si>
    <t>54.894963</t>
  </si>
  <si>
    <t>52.376172</t>
  </si>
  <si>
    <t>54.906870</t>
  </si>
  <si>
    <t>52.271335</t>
  </si>
  <si>
    <t>Вид конструкции</t>
  </si>
  <si>
    <t>Щит 3х6</t>
  </si>
  <si>
    <t>Фото</t>
  </si>
  <si>
    <t>Период, мес.</t>
  </si>
  <si>
    <t>Аренда</t>
  </si>
  <si>
    <t>Печать</t>
  </si>
  <si>
    <t>Монтаж</t>
  </si>
  <si>
    <t>Отчет</t>
  </si>
  <si>
    <t>Услуги дизайнера</t>
  </si>
  <si>
    <t>Есть</t>
  </si>
  <si>
    <t>АЩ-1</t>
  </si>
  <si>
    <t>АЩ-2</t>
  </si>
  <si>
    <t>АЩ-3</t>
  </si>
  <si>
    <t>АЩ-4</t>
  </si>
  <si>
    <t>АЩ-5</t>
  </si>
  <si>
    <t>АЩ-6</t>
  </si>
  <si>
    <t>АЩ-7</t>
  </si>
  <si>
    <t>АЩ-8</t>
  </si>
  <si>
    <t>АЩ-9</t>
  </si>
  <si>
    <t>АЩ-10</t>
  </si>
  <si>
    <t>АЩ-11</t>
  </si>
  <si>
    <t>АЩ-12</t>
  </si>
  <si>
    <t>АЩ-13</t>
  </si>
  <si>
    <t>АЩ-14</t>
  </si>
  <si>
    <t>АЩ-15</t>
  </si>
  <si>
    <t>АЩ-16</t>
  </si>
  <si>
    <t>АЩ-17</t>
  </si>
  <si>
    <t>АЩ-18</t>
  </si>
  <si>
    <t>АЩ-19</t>
  </si>
  <si>
    <t>АЩ-20</t>
  </si>
  <si>
    <t>АЩ-21</t>
  </si>
  <si>
    <t>АЩ-22</t>
  </si>
  <si>
    <t>АЩ-23</t>
  </si>
  <si>
    <t>АЩ-24</t>
  </si>
  <si>
    <t>АЩ-25</t>
  </si>
  <si>
    <t>АЩ-26</t>
  </si>
  <si>
    <t>АЩ-27</t>
  </si>
  <si>
    <t>АЩ-28</t>
  </si>
  <si>
    <t>АЩ-29</t>
  </si>
  <si>
    <t>АЩ-30</t>
  </si>
  <si>
    <t>АЩ-31</t>
  </si>
  <si>
    <t>АЩ-32</t>
  </si>
  <si>
    <t>АЩ-33</t>
  </si>
  <si>
    <t>АЩ-34</t>
  </si>
  <si>
    <t>АЩ-35</t>
  </si>
  <si>
    <t>АЩ-36</t>
  </si>
  <si>
    <t>АЩ-37</t>
  </si>
  <si>
    <t>АЩ-38</t>
  </si>
  <si>
    <t>АЩ-39</t>
  </si>
  <si>
    <t>АЩ-40</t>
  </si>
  <si>
    <t>АЩ-41</t>
  </si>
  <si>
    <t>АЩ-42</t>
  </si>
  <si>
    <t>АЩ-43</t>
  </si>
  <si>
    <t>АЩ-44</t>
  </si>
  <si>
    <t>АЩ-45</t>
  </si>
  <si>
    <t>АЩ-46</t>
  </si>
  <si>
    <t>АЩ-47</t>
  </si>
  <si>
    <t>АЩ-48</t>
  </si>
  <si>
    <t>АЩ-49</t>
  </si>
  <si>
    <t>АЩ-50</t>
  </si>
  <si>
    <t>АЩ-51</t>
  </si>
  <si>
    <t>АЩ-52</t>
  </si>
  <si>
    <t>АЩ-53</t>
  </si>
  <si>
    <t>АЩ-54</t>
  </si>
  <si>
    <t>АЩ-55</t>
  </si>
  <si>
    <t>АЩ-56</t>
  </si>
  <si>
    <t>АЩ-57</t>
  </si>
  <si>
    <t>АЩ-58</t>
  </si>
  <si>
    <t>АЩ-59</t>
  </si>
  <si>
    <t>АЩ-60</t>
  </si>
  <si>
    <t>АЩ-61</t>
  </si>
  <si>
    <t>АЩ-62</t>
  </si>
  <si>
    <t>АЩ-63</t>
  </si>
  <si>
    <t>АЩ-64</t>
  </si>
  <si>
    <t>АЩ-65</t>
  </si>
  <si>
    <t>АЩ-66</t>
  </si>
  <si>
    <t>АЩ-67</t>
  </si>
  <si>
    <t>АЩ-68</t>
  </si>
  <si>
    <t>АЩ-69</t>
  </si>
  <si>
    <t>АЩ-70</t>
  </si>
  <si>
    <t>АЩ-71</t>
  </si>
  <si>
    <t>АЩ-72</t>
  </si>
  <si>
    <t>АЩ-73</t>
  </si>
  <si>
    <t>АЩ-74</t>
  </si>
  <si>
    <t>АЩ-75</t>
  </si>
  <si>
    <t>АЩ-76</t>
  </si>
  <si>
    <t>АЩ-77</t>
  </si>
  <si>
    <t>АЩ-78</t>
  </si>
  <si>
    <t>АЩ-79</t>
  </si>
  <si>
    <t>АЩ-80</t>
  </si>
  <si>
    <t>АЩ-81</t>
  </si>
  <si>
    <t>АЩ-82</t>
  </si>
  <si>
    <t>АЩ-83</t>
  </si>
  <si>
    <t>АЩ-84</t>
  </si>
  <si>
    <t>АЩ-85</t>
  </si>
  <si>
    <t>АЩ-86</t>
  </si>
  <si>
    <t>АЩ-87</t>
  </si>
  <si>
    <t>АЩ-88</t>
  </si>
  <si>
    <t>АЩ-89</t>
  </si>
  <si>
    <t>АЩ-90</t>
  </si>
  <si>
    <t>АЩ-92</t>
  </si>
  <si>
    <t>АЩ-93</t>
  </si>
  <si>
    <t>АЩ-94</t>
  </si>
  <si>
    <t>АЩ-95</t>
  </si>
  <si>
    <t>АЩ-96</t>
  </si>
  <si>
    <t>АЩ-97</t>
  </si>
  <si>
    <t>АЩ-98</t>
  </si>
  <si>
    <t>АЩ-99</t>
  </si>
  <si>
    <t>АЩ-100</t>
  </si>
  <si>
    <t>АЩ-101</t>
  </si>
  <si>
    <t>АЩ-102</t>
  </si>
  <si>
    <t>АЩ-103</t>
  </si>
  <si>
    <t>АЩ-105</t>
  </si>
  <si>
    <t>АЩ-106</t>
  </si>
  <si>
    <t>АЩ-107</t>
  </si>
  <si>
    <t>АЩ-108</t>
  </si>
  <si>
    <t>АЩ-109</t>
  </si>
  <si>
    <t>АЩ-110</t>
  </si>
  <si>
    <t>АЩ-113</t>
  </si>
  <si>
    <t>АЩ-114</t>
  </si>
  <si>
    <t>АЩ-115</t>
  </si>
  <si>
    <t>АЩ-116</t>
  </si>
  <si>
    <t>АЩ-117</t>
  </si>
  <si>
    <t>АЩ-118</t>
  </si>
  <si>
    <t>АЩ-119</t>
  </si>
  <si>
    <t>АЩ-121</t>
  </si>
  <si>
    <t>АЩ-122</t>
  </si>
  <si>
    <t>АЩ-123</t>
  </si>
  <si>
    <t>АЩ-124</t>
  </si>
  <si>
    <t>АЩ-125</t>
  </si>
  <si>
    <t>АЩ-126</t>
  </si>
  <si>
    <t>Карта</t>
  </si>
  <si>
    <t>3х6</t>
  </si>
  <si>
    <t>Бесплатно</t>
  </si>
  <si>
    <t>54.91145</t>
  </si>
  <si>
    <t>52.26838</t>
  </si>
  <si>
    <t>ул. Бигаш д.148</t>
  </si>
  <si>
    <t>54.91062052</t>
  </si>
  <si>
    <t>52.27615906</t>
  </si>
  <si>
    <t>Герцена ул., южнее д.24</t>
  </si>
  <si>
    <t>АЩ-127</t>
  </si>
  <si>
    <t>54.903014</t>
  </si>
  <si>
    <t>52.352059</t>
  </si>
  <si>
    <t>ул. Герцена пересечение с ул. Тургенева поз.1</t>
  </si>
  <si>
    <t>АЩ-128</t>
  </si>
  <si>
    <t>54.90335237</t>
  </si>
  <si>
    <t>52.3417705</t>
  </si>
  <si>
    <t>АЩ-129</t>
  </si>
  <si>
    <t>54.90346824</t>
  </si>
  <si>
    <t>52.33961046</t>
  </si>
  <si>
    <t>ул. Герцена д.88</t>
  </si>
  <si>
    <t>АЩ-130</t>
  </si>
  <si>
    <t>54.90367557</t>
  </si>
  <si>
    <t>52.33020215</t>
  </si>
  <si>
    <t>ул. Геофизическая д.1 (ТЦ ЭССЕН)</t>
  </si>
  <si>
    <t>АЩ-131</t>
  </si>
  <si>
    <t>54.89908583</t>
  </si>
  <si>
    <t>52.36968195</t>
  </si>
  <si>
    <t>ул. Ленина, южнее д. 126</t>
  </si>
  <si>
    <t>АЩ-132</t>
  </si>
  <si>
    <t>54.90541388</t>
  </si>
  <si>
    <t>52.25605177</t>
  </si>
  <si>
    <t>Строителей ул., западнее д. 100 по ул. Ленина</t>
  </si>
  <si>
    <t>АЩ-133</t>
  </si>
  <si>
    <t>54.899701</t>
  </si>
  <si>
    <t>52.271001</t>
  </si>
  <si>
    <t>АЩ-134</t>
  </si>
  <si>
    <t>54.90202719</t>
  </si>
  <si>
    <t>52.27141547</t>
  </si>
  <si>
    <t>пр-кт. Строителей, западнее д.39</t>
  </si>
  <si>
    <t>АЩ-135</t>
  </si>
  <si>
    <t>54.90860502</t>
  </si>
  <si>
    <t>52.27292856</t>
  </si>
  <si>
    <t>пр-кт Строителей, северо-западнее д.39</t>
  </si>
  <si>
    <t>АЩ-136</t>
  </si>
  <si>
    <t>54.90881777</t>
  </si>
  <si>
    <t>52.27305555</t>
  </si>
  <si>
    <t>ул. Ризы Фахретдина, 22 м южнее пересечения ул. Ризы Фахретдина-Производственной</t>
  </si>
  <si>
    <t>АЩ-137</t>
  </si>
  <si>
    <t>54.8978253</t>
  </si>
  <si>
    <t>52.31789517</t>
  </si>
  <si>
    <t>ул. Шевченко, южнее д.28</t>
  </si>
  <si>
    <t>АЩ-138</t>
  </si>
  <si>
    <t>54.89417</t>
  </si>
  <si>
    <t>52.30592</t>
  </si>
  <si>
    <t>ул. Шевченко, южнее д.50</t>
  </si>
  <si>
    <t>АЩ-139</t>
  </si>
  <si>
    <t>54.89429625</t>
  </si>
  <si>
    <t>52.29836575</t>
  </si>
  <si>
    <t>ул. Шевченко, юго-восточнее д.56</t>
  </si>
  <si>
    <t>АЩ-140</t>
  </si>
  <si>
    <t>54.8943853</t>
  </si>
  <si>
    <t>52.29714519</t>
  </si>
  <si>
    <t>АЩ-141</t>
  </si>
  <si>
    <t>54.910667</t>
  </si>
  <si>
    <t>52.276556</t>
  </si>
  <si>
    <t>ул. Ю.Аминова, 200 м южнее пересечения ул. Ленина - ул. Ю.Аминова</t>
  </si>
  <si>
    <t>АЩ-142</t>
  </si>
  <si>
    <t>54.90319375</t>
  </si>
  <si>
    <t>52.25969371</t>
  </si>
  <si>
    <t>ул. Герцена, южнее д.96</t>
  </si>
  <si>
    <t>АЩ-143</t>
  </si>
  <si>
    <t>54.90396622</t>
  </si>
  <si>
    <t>52.32088148</t>
  </si>
  <si>
    <t>ул. Ю.Аминова,150 м севернее пересечения ул. Ю. Аминова - Шевченко</t>
  </si>
  <si>
    <t>АЩ-144</t>
  </si>
  <si>
    <t>54.90086281</t>
  </si>
  <si>
    <t>52.25649863</t>
  </si>
  <si>
    <t>АЩ-145</t>
  </si>
  <si>
    <t>АЩ-146</t>
  </si>
  <si>
    <t>54.910855</t>
  </si>
  <si>
    <t>52.254112</t>
  </si>
  <si>
    <t>ул. Бигаш, 150 м западнее пересечения пр-кт И.Зарипова- ул. Бигаш</t>
  </si>
  <si>
    <t>АЩ-147</t>
  </si>
  <si>
    <t>54.916929</t>
  </si>
  <si>
    <t>52.254733</t>
  </si>
  <si>
    <t>ул. Ю. Аминова, 150 м южнее пересечения ул. Ленина-Ю. Аминова</t>
  </si>
  <si>
    <t>АЩ-148</t>
  </si>
  <si>
    <t>54.9026</t>
  </si>
  <si>
    <t>52.25885</t>
  </si>
  <si>
    <t>пр-кт И. Зарипова, 150 м севернее пересечения пр-кт И. Зарипова – ул. Гафиатуллина</t>
  </si>
  <si>
    <t>АЩ-149</t>
  </si>
  <si>
    <t>52.2548</t>
  </si>
  <si>
    <t>ул. Герцена, 15 м восточнее пересечения ул. Герцена-Заводской</t>
  </si>
  <si>
    <t>АЩ-150</t>
  </si>
  <si>
    <t>54.903404714162</t>
  </si>
  <si>
    <t>52.333663123663</t>
  </si>
  <si>
    <t>ул. Р.Фахретдина, западнее д. 47</t>
  </si>
  <si>
    <t>АЩ-151</t>
  </si>
  <si>
    <t>54.89719</t>
  </si>
  <si>
    <t>52.31779</t>
  </si>
  <si>
    <t>Карты</t>
  </si>
  <si>
    <t>Формат, м.</t>
  </si>
  <si>
    <t>54.911699</t>
  </si>
  <si>
    <t>52.270227</t>
  </si>
  <si>
    <t>54.911109</t>
  </si>
  <si>
    <t>52.277898</t>
  </si>
  <si>
    <t>55.525603</t>
  </si>
  <si>
    <t>36.318393</t>
  </si>
  <si>
    <t>54.904018</t>
  </si>
  <si>
    <t>52.328842</t>
  </si>
  <si>
    <t>54.900266</t>
  </si>
  <si>
    <t>52.370755</t>
  </si>
  <si>
    <t>54.904490</t>
  </si>
  <si>
    <t>52.257329</t>
  </si>
  <si>
    <t>53.257850</t>
  </si>
  <si>
    <t>45.214670</t>
  </si>
  <si>
    <t>54.904965</t>
  </si>
  <si>
    <t>52.264828</t>
  </si>
  <si>
    <t>54.906611</t>
  </si>
  <si>
    <t>52.257021</t>
  </si>
  <si>
    <t>54.901222</t>
  </si>
  <si>
    <t>52.266454</t>
  </si>
  <si>
    <t>54.901223</t>
  </si>
  <si>
    <t>52.266455</t>
  </si>
  <si>
    <t>54.913122</t>
  </si>
  <si>
    <t>52.296143</t>
  </si>
  <si>
    <t>54.912221</t>
  </si>
  <si>
    <t>52.298497</t>
  </si>
  <si>
    <t>55.747637</t>
  </si>
  <si>
    <t>52.637548</t>
  </si>
  <si>
    <t>54.894399</t>
  </si>
  <si>
    <t>52.317208</t>
  </si>
  <si>
    <t>54.907009</t>
  </si>
  <si>
    <t>52.317406</t>
  </si>
  <si>
    <t>54.907010</t>
  </si>
  <si>
    <t>52.317407</t>
  </si>
  <si>
    <t>54.894508</t>
  </si>
  <si>
    <t>52.305539</t>
  </si>
  <si>
    <t>54.894509</t>
  </si>
  <si>
    <t>52.305540</t>
  </si>
  <si>
    <t>54.895419</t>
  </si>
  <si>
    <t>52.287959</t>
  </si>
  <si>
    <t>54.903583</t>
  </si>
  <si>
    <t>52.350132</t>
  </si>
  <si>
    <t>54.903584</t>
  </si>
  <si>
    <t>52.350133</t>
  </si>
  <si>
    <t>54.903598</t>
  </si>
  <si>
    <t>52.259788</t>
  </si>
  <si>
    <t>54.903599</t>
  </si>
  <si>
    <t>52.259789</t>
  </si>
  <si>
    <t>54.899514</t>
  </si>
  <si>
    <t>52.254093</t>
  </si>
  <si>
    <t>54.899515</t>
  </si>
  <si>
    <t>52.254094</t>
  </si>
  <si>
    <t>54.863622</t>
  </si>
  <si>
    <t>52.423964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</si>
</sst>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vxrnVP1sGZRWVg" TargetMode="External"/><Relationship Id="rId21" Type="http://schemas.openxmlformats.org/officeDocument/2006/relationships/hyperlink" Target="https://disk.yandex.ru/i/LExB6IMAxRHvaQ" TargetMode="External"/><Relationship Id="rId42" Type="http://schemas.openxmlformats.org/officeDocument/2006/relationships/hyperlink" Target="https://disk.yandex.ru/i/2r3pQOz2rSejgQ" TargetMode="External"/><Relationship Id="rId63" Type="http://schemas.openxmlformats.org/officeDocument/2006/relationships/hyperlink" Target="https://disk.yandex.ru/i/4ISC5WxyAocQJg" TargetMode="External"/><Relationship Id="rId84" Type="http://schemas.openxmlformats.org/officeDocument/2006/relationships/hyperlink" Target="https://disk.yandex.ru/i/1toMKiDJAmnHrg" TargetMode="External"/><Relationship Id="rId138" Type="http://schemas.openxmlformats.org/officeDocument/2006/relationships/hyperlink" Target="https://disk.yandex.ru/i/kuvmV0MTQDN4Vg" TargetMode="External"/><Relationship Id="rId159" Type="http://schemas.openxmlformats.org/officeDocument/2006/relationships/hyperlink" Target="https://yandex.ru/maps/-/CCUfYLUOTB" TargetMode="External"/><Relationship Id="rId170" Type="http://schemas.openxmlformats.org/officeDocument/2006/relationships/hyperlink" Target="https://yandex.ru/maps/-/CCUfYLWL1D" TargetMode="External"/><Relationship Id="rId191" Type="http://schemas.openxmlformats.org/officeDocument/2006/relationships/hyperlink" Target="https://yandex.ru/maps/-/CCUf4EecoD" TargetMode="External"/><Relationship Id="rId205" Type="http://schemas.openxmlformats.org/officeDocument/2006/relationships/hyperlink" Target="https://yandex.ru/maps/-/CCUf4IUn1D" TargetMode="External"/><Relationship Id="rId226" Type="http://schemas.openxmlformats.org/officeDocument/2006/relationships/hyperlink" Target="https://yandex.ru/maps/-/CCUf4ITQHA" TargetMode="External"/><Relationship Id="rId247" Type="http://schemas.openxmlformats.org/officeDocument/2006/relationships/hyperlink" Target="https://yandex.ru/maps/-/CCUf4MVdhA" TargetMode="External"/><Relationship Id="rId107" Type="http://schemas.openxmlformats.org/officeDocument/2006/relationships/hyperlink" Target="https://disk.yandex.ru/i/FV1JjzMXBG3m9A" TargetMode="External"/><Relationship Id="rId268" Type="http://schemas.openxmlformats.org/officeDocument/2006/relationships/hyperlink" Target="https://yandex.ru/maps/-/CCUf4QRhcC" TargetMode="External"/><Relationship Id="rId289" Type="http://schemas.openxmlformats.org/officeDocument/2006/relationships/hyperlink" Target="https://yandex.ru/maps/-/CCUf4Qt8~D" TargetMode="External"/><Relationship Id="rId11" Type="http://schemas.openxmlformats.org/officeDocument/2006/relationships/hyperlink" Target="https://disk.yandex.ru/i/c4kvS2hp-GeOWA" TargetMode="External"/><Relationship Id="rId32" Type="http://schemas.openxmlformats.org/officeDocument/2006/relationships/hyperlink" Target="https://disk.yandex.ru/i/KxalrKQ83kZkrA" TargetMode="External"/><Relationship Id="rId53" Type="http://schemas.openxmlformats.org/officeDocument/2006/relationships/hyperlink" Target="https://disk.yandex.ru/i/9gq6vV3KgcUzxw" TargetMode="External"/><Relationship Id="rId74" Type="http://schemas.openxmlformats.org/officeDocument/2006/relationships/hyperlink" Target="https://disk.yandex.ru/i/kXt9KrFYqf2eLw" TargetMode="External"/><Relationship Id="rId128" Type="http://schemas.openxmlformats.org/officeDocument/2006/relationships/hyperlink" Target="https://disk.yandex.ru/i/_RG9a__caaZ4SA" TargetMode="External"/><Relationship Id="rId149" Type="http://schemas.openxmlformats.org/officeDocument/2006/relationships/hyperlink" Target="https://yandex.ru/maps/-/CCUfYHbY2A" TargetMode="External"/><Relationship Id="rId5" Type="http://schemas.openxmlformats.org/officeDocument/2006/relationships/hyperlink" Target="https://disk.yandex.ru/i/dXusWmDHxAtSZA" TargetMode="External"/><Relationship Id="rId95" Type="http://schemas.openxmlformats.org/officeDocument/2006/relationships/hyperlink" Target="https://disk.yandex.ru/i/4Ux7Ww-Zlv2QDA" TargetMode="External"/><Relationship Id="rId160" Type="http://schemas.openxmlformats.org/officeDocument/2006/relationships/hyperlink" Target="https://yandex.ru/maps/-/CCUfYLqLLC" TargetMode="External"/><Relationship Id="rId181" Type="http://schemas.openxmlformats.org/officeDocument/2006/relationships/hyperlink" Target="https://yandex.ru/maps/-/CCUfYLqLLC" TargetMode="External"/><Relationship Id="rId216" Type="http://schemas.openxmlformats.org/officeDocument/2006/relationships/hyperlink" Target="https://yandex.ru/maps/-/CCUf4IrYwC" TargetMode="External"/><Relationship Id="rId237" Type="http://schemas.openxmlformats.org/officeDocument/2006/relationships/hyperlink" Target="https://yandex.ru/maps/-/CCUfYLrQ9C" TargetMode="External"/><Relationship Id="rId258" Type="http://schemas.openxmlformats.org/officeDocument/2006/relationships/hyperlink" Target="https://yandex.ru/maps/-/CCUf4MS-dA" TargetMode="External"/><Relationship Id="rId279" Type="http://schemas.openxmlformats.org/officeDocument/2006/relationships/hyperlink" Target="https://yandex.ru/maps/-/CCUf4QwrCB" TargetMode="External"/><Relationship Id="rId22" Type="http://schemas.openxmlformats.org/officeDocument/2006/relationships/hyperlink" Target="https://disk.yandex.ru/i/Yxqh5Rw3UrHcjA" TargetMode="External"/><Relationship Id="rId43" Type="http://schemas.openxmlformats.org/officeDocument/2006/relationships/hyperlink" Target="https://disk.yandex.ru/i/9UFHDzdos5ng7Q" TargetMode="External"/><Relationship Id="rId64" Type="http://schemas.openxmlformats.org/officeDocument/2006/relationships/hyperlink" Target="https://disk.yandex.ru/i/rhqXpSRI7KEdZg" TargetMode="External"/><Relationship Id="rId118" Type="http://schemas.openxmlformats.org/officeDocument/2006/relationships/hyperlink" Target="https://disk.yandex.ru/i/UVcwW7phjr6sMA" TargetMode="External"/><Relationship Id="rId139" Type="http://schemas.openxmlformats.org/officeDocument/2006/relationships/hyperlink" Target="https://disk.yandex.ru/i/ZfEZdMvn2qXE-Q" TargetMode="External"/><Relationship Id="rId290" Type="http://schemas.openxmlformats.org/officeDocument/2006/relationships/hyperlink" Target="https://yandex.ru/maps/-/CCUf4QxGTA" TargetMode="External"/><Relationship Id="rId85" Type="http://schemas.openxmlformats.org/officeDocument/2006/relationships/hyperlink" Target="https://disk.yandex.ru/i/AlLNGnX2wzzhoQ" TargetMode="External"/><Relationship Id="rId150" Type="http://schemas.openxmlformats.org/officeDocument/2006/relationships/hyperlink" Target="https://yandex.ru/maps/-/CCUfYHrYlA" TargetMode="External"/><Relationship Id="rId171" Type="http://schemas.openxmlformats.org/officeDocument/2006/relationships/hyperlink" Target="https://yandex.ru/maps/-/CCUfYLDPDC" TargetMode="External"/><Relationship Id="rId192" Type="http://schemas.openxmlformats.org/officeDocument/2006/relationships/hyperlink" Target="https://yandex.ru/maps/-/CCUfYDuEdB" TargetMode="External"/><Relationship Id="rId206" Type="http://schemas.openxmlformats.org/officeDocument/2006/relationships/hyperlink" Target="https://yandex.ru/maps/-/CCUf4IUn1D" TargetMode="External"/><Relationship Id="rId227" Type="http://schemas.openxmlformats.org/officeDocument/2006/relationships/hyperlink" Target="https://yandex.ru/maps/-/CCUf4IXgsA" TargetMode="External"/><Relationship Id="rId248" Type="http://schemas.openxmlformats.org/officeDocument/2006/relationships/hyperlink" Target="https://yandex.ru/maps/-/CCUf4MfagD" TargetMode="External"/><Relationship Id="rId269" Type="http://schemas.openxmlformats.org/officeDocument/2006/relationships/hyperlink" Target="https://yandex.ru/maps/-/CCUf4IV1PC" TargetMode="External"/><Relationship Id="rId12" Type="http://schemas.openxmlformats.org/officeDocument/2006/relationships/hyperlink" Target="https://disk.yandex.ru/i/LazTMrEAkE2eoA" TargetMode="External"/><Relationship Id="rId33" Type="http://schemas.openxmlformats.org/officeDocument/2006/relationships/hyperlink" Target="https://disk.yandex.ru/i/g2nAN8na5WvmOQ" TargetMode="External"/><Relationship Id="rId108" Type="http://schemas.openxmlformats.org/officeDocument/2006/relationships/hyperlink" Target="https://disk.yandex.ru/i/PgCnkxktco55jQ" TargetMode="External"/><Relationship Id="rId129" Type="http://schemas.openxmlformats.org/officeDocument/2006/relationships/hyperlink" Target="https://disk.yandex.ru/i/S-rlrcd2uiAi_w" TargetMode="External"/><Relationship Id="rId280" Type="http://schemas.openxmlformats.org/officeDocument/2006/relationships/hyperlink" Target="https://yandex.ru/maps/-/CCUfYLEHOD" TargetMode="External"/><Relationship Id="rId54" Type="http://schemas.openxmlformats.org/officeDocument/2006/relationships/hyperlink" Target="https://disk.yandex.ru/i/n7p8rZqA32Cr1Q" TargetMode="External"/><Relationship Id="rId75" Type="http://schemas.openxmlformats.org/officeDocument/2006/relationships/hyperlink" Target="https://disk.yandex.ru/i/2Pvlyb4tfzhpdA" TargetMode="External"/><Relationship Id="rId96" Type="http://schemas.openxmlformats.org/officeDocument/2006/relationships/hyperlink" Target="https://disk.yandex.ru/i/-T2whbHUYC09xQ" TargetMode="External"/><Relationship Id="rId140" Type="http://schemas.openxmlformats.org/officeDocument/2006/relationships/hyperlink" Target="https://disk.yandex.ru/i/OOzZV0afX8PfGA" TargetMode="External"/><Relationship Id="rId161" Type="http://schemas.openxmlformats.org/officeDocument/2006/relationships/hyperlink" Target="https://yandex.ru/maps/-/CCUfYDVx~D" TargetMode="External"/><Relationship Id="rId182" Type="http://schemas.openxmlformats.org/officeDocument/2006/relationships/hyperlink" Target="https://yandex.ru/maps/-/CCUf4AXusA" TargetMode="External"/><Relationship Id="rId217" Type="http://schemas.openxmlformats.org/officeDocument/2006/relationships/hyperlink" Target="https://yandex.ru/maps/-/CCUf4IrYwC" TargetMode="External"/><Relationship Id="rId6" Type="http://schemas.openxmlformats.org/officeDocument/2006/relationships/hyperlink" Target="https://disk.yandex.ru/i/wnuue7niVBT0jA" TargetMode="External"/><Relationship Id="rId238" Type="http://schemas.openxmlformats.org/officeDocument/2006/relationships/hyperlink" Target="https://yandex.ru/maps/-/CCUf4MqW0C" TargetMode="External"/><Relationship Id="rId259" Type="http://schemas.openxmlformats.org/officeDocument/2006/relationships/hyperlink" Target="https://yandex.ru/maps/-/CCUf4MS-dA" TargetMode="External"/><Relationship Id="rId23" Type="http://schemas.openxmlformats.org/officeDocument/2006/relationships/hyperlink" Target="https://disk.yandex.ru/i/3lAiV8rPC6qrEg" TargetMode="External"/><Relationship Id="rId119" Type="http://schemas.openxmlformats.org/officeDocument/2006/relationships/hyperlink" Target="https://disk.yandex.ru/i/Trq-tjbTtg6Vvw" TargetMode="External"/><Relationship Id="rId270" Type="http://schemas.openxmlformats.org/officeDocument/2006/relationships/hyperlink" Target="https://yandex.ru/maps/-/CCUfYHSUCB" TargetMode="External"/><Relationship Id="rId291" Type="http://schemas.openxmlformats.org/officeDocument/2006/relationships/hyperlink" Target="https://yandex.ru/maps/-/CCUf4UAwOC" TargetMode="External"/><Relationship Id="rId44" Type="http://schemas.openxmlformats.org/officeDocument/2006/relationships/hyperlink" Target="https://disk.yandex.ru/i/hDIiNsgDpI4E_Q" TargetMode="External"/><Relationship Id="rId65" Type="http://schemas.openxmlformats.org/officeDocument/2006/relationships/hyperlink" Target="https://disk.yandex.ru/i/HCAuQEdXOh0IiQ" TargetMode="External"/><Relationship Id="rId86" Type="http://schemas.openxmlformats.org/officeDocument/2006/relationships/hyperlink" Target="https://disk.yandex.ru/i/SPuKBskE4_MUGQ" TargetMode="External"/><Relationship Id="rId130" Type="http://schemas.openxmlformats.org/officeDocument/2006/relationships/hyperlink" Target="https://disk.yandex.ru/i/IzUeSjl76RLaWQ" TargetMode="External"/><Relationship Id="rId151" Type="http://schemas.openxmlformats.org/officeDocument/2006/relationships/hyperlink" Target="https://yandex.ru/maps/-/CCUfYHCZ1D" TargetMode="External"/><Relationship Id="rId172" Type="http://schemas.openxmlformats.org/officeDocument/2006/relationships/hyperlink" Target="https://disk.yandex.ru/i/nmpIHM1a8UXCxA" TargetMode="External"/><Relationship Id="rId193" Type="http://schemas.openxmlformats.org/officeDocument/2006/relationships/hyperlink" Target="https://yandex.ru/maps/-/CCUf4EF5-A" TargetMode="External"/><Relationship Id="rId207" Type="http://schemas.openxmlformats.org/officeDocument/2006/relationships/hyperlink" Target="https://yandex.ru/maps/-/CCUfYHrYlA" TargetMode="External"/><Relationship Id="rId228" Type="http://schemas.openxmlformats.org/officeDocument/2006/relationships/hyperlink" Target="https://yandex.ru/maps/-/CCUfYDVx~D" TargetMode="External"/><Relationship Id="rId249" Type="http://schemas.openxmlformats.org/officeDocument/2006/relationships/hyperlink" Target="https://yandex.ru/maps/-/CCUf4MfagD" TargetMode="External"/><Relationship Id="rId13" Type="http://schemas.openxmlformats.org/officeDocument/2006/relationships/hyperlink" Target="https://disk.yandex.ru/i/KmbUtrPEjcpxxA" TargetMode="External"/><Relationship Id="rId109" Type="http://schemas.openxmlformats.org/officeDocument/2006/relationships/hyperlink" Target="https://disk.yandex.ru/i/TWQUgZ-DVLi2BA" TargetMode="External"/><Relationship Id="rId260" Type="http://schemas.openxmlformats.org/officeDocument/2006/relationships/hyperlink" Target="https://yandex.ru/maps/-/CCUf4MWtCB" TargetMode="External"/><Relationship Id="rId281" Type="http://schemas.openxmlformats.org/officeDocument/2006/relationships/hyperlink" Target="https://yandex.ru/maps/-/CCUfYLEHOD" TargetMode="External"/><Relationship Id="rId34" Type="http://schemas.openxmlformats.org/officeDocument/2006/relationships/hyperlink" Target="https://disk.yandex.ru/i/8DGRTAihqpEMfA" TargetMode="External"/><Relationship Id="rId55" Type="http://schemas.openxmlformats.org/officeDocument/2006/relationships/hyperlink" Target="https://disk.yandex.ru/i/ouKx8TNBmmdefw" TargetMode="External"/><Relationship Id="rId76" Type="http://schemas.openxmlformats.org/officeDocument/2006/relationships/hyperlink" Target="https://disk.yandex.ru/i/y75RBTPcpprgvA" TargetMode="External"/><Relationship Id="rId97" Type="http://schemas.openxmlformats.org/officeDocument/2006/relationships/hyperlink" Target="https://disk.yandex.ru/i/c7AdpBNMsoWsDg" TargetMode="External"/><Relationship Id="rId120" Type="http://schemas.openxmlformats.org/officeDocument/2006/relationships/hyperlink" Target="https://disk.yandex.ru/i/QCe6a8Df2uzkXQ" TargetMode="External"/><Relationship Id="rId141" Type="http://schemas.openxmlformats.org/officeDocument/2006/relationships/hyperlink" Target="https://disk.yandex.ru/i/e8OGP43OqIl2iQ" TargetMode="External"/><Relationship Id="rId7" Type="http://schemas.openxmlformats.org/officeDocument/2006/relationships/hyperlink" Target="https://disk.yandex.ru/i/reXY9HsH91qImg" TargetMode="External"/><Relationship Id="rId71" Type="http://schemas.openxmlformats.org/officeDocument/2006/relationships/hyperlink" Target="https://disk.yandex.ru/i/G8MBH7npWYg2dg" TargetMode="External"/><Relationship Id="rId92" Type="http://schemas.openxmlformats.org/officeDocument/2006/relationships/hyperlink" Target="https://disk.yandex.ru/i/GyR5LXrOP4jmlA" TargetMode="External"/><Relationship Id="rId162" Type="http://schemas.openxmlformats.org/officeDocument/2006/relationships/hyperlink" Target="https://yandex.ru/maps/-/CCUfYLFJsD" TargetMode="External"/><Relationship Id="rId183" Type="http://schemas.openxmlformats.org/officeDocument/2006/relationships/hyperlink" Target="https://yandex.ru/maps/-/CCUf4AdGTB" TargetMode="External"/><Relationship Id="rId213" Type="http://schemas.openxmlformats.org/officeDocument/2006/relationships/hyperlink" Target="https://yandex.ru/maps/-/CCUf4IV1PC" TargetMode="External"/><Relationship Id="rId218" Type="http://schemas.openxmlformats.org/officeDocument/2006/relationships/hyperlink" Target="https://yandex.ru/maps/-/CCUf4Iv7dB" TargetMode="External"/><Relationship Id="rId234" Type="http://schemas.openxmlformats.org/officeDocument/2006/relationships/hyperlink" Target="https://yandex.ru/maps/-/CCUf4MQNWB" TargetMode="External"/><Relationship Id="rId239" Type="http://schemas.openxmlformats.org/officeDocument/2006/relationships/hyperlink" Target="https://yandex.ru/maps/-/CCUf4MqW0C" TargetMode="External"/><Relationship Id="rId2" Type="http://schemas.openxmlformats.org/officeDocument/2006/relationships/hyperlink" Target="https://disk.yandex.ru/i/bw46I6ZxRlLknA" TargetMode="External"/><Relationship Id="rId29" Type="http://schemas.openxmlformats.org/officeDocument/2006/relationships/hyperlink" Target="https://disk.yandex.ru/i/YHXg0XXEH6e6nQ" TargetMode="External"/><Relationship Id="rId250" Type="http://schemas.openxmlformats.org/officeDocument/2006/relationships/hyperlink" Target="https://yandex.ru/maps/-/CCUf4IV1PC" TargetMode="External"/><Relationship Id="rId255" Type="http://schemas.openxmlformats.org/officeDocument/2006/relationships/hyperlink" Target="https://yandex.ru/maps/-/CCUf4IWaGB" TargetMode="External"/><Relationship Id="rId271" Type="http://schemas.openxmlformats.org/officeDocument/2006/relationships/hyperlink" Target="https://yandex.ru/maps/-/CCUf4QvutC" TargetMode="External"/><Relationship Id="rId276" Type="http://schemas.openxmlformats.org/officeDocument/2006/relationships/hyperlink" Target="https://yandex.ru/maps/-/CCUf4IWaGB" TargetMode="External"/><Relationship Id="rId292" Type="http://schemas.openxmlformats.org/officeDocument/2006/relationships/hyperlink" Target="https://yandex.ru/maps/-/CCUf4UAwOC" TargetMode="External"/><Relationship Id="rId24" Type="http://schemas.openxmlformats.org/officeDocument/2006/relationships/hyperlink" Target="https://disk.yandex.ru/i/-8WvkUR_21ZM1Q" TargetMode="External"/><Relationship Id="rId40" Type="http://schemas.openxmlformats.org/officeDocument/2006/relationships/hyperlink" Target="https://disk.yandex.ru/i/72gVnAtRfoffIQ" TargetMode="External"/><Relationship Id="rId45" Type="http://schemas.openxmlformats.org/officeDocument/2006/relationships/hyperlink" Target="https://disk.yandex.ru/i/P3fkN6U83AppLw" TargetMode="External"/><Relationship Id="rId66" Type="http://schemas.openxmlformats.org/officeDocument/2006/relationships/hyperlink" Target="https://disk.yandex.ru/i/bWGnQnr4rWu6uw" TargetMode="External"/><Relationship Id="rId87" Type="http://schemas.openxmlformats.org/officeDocument/2006/relationships/hyperlink" Target="https://disk.yandex.ru/i/i557kUPCznedhA" TargetMode="External"/><Relationship Id="rId110" Type="http://schemas.openxmlformats.org/officeDocument/2006/relationships/hyperlink" Target="https://disk.yandex.ru/i/pK0BcLeh4TFi3A" TargetMode="External"/><Relationship Id="rId115" Type="http://schemas.openxmlformats.org/officeDocument/2006/relationships/hyperlink" Target="https://disk.yandex.ru/i/JTAgNil88ja7sg" TargetMode="External"/><Relationship Id="rId131" Type="http://schemas.openxmlformats.org/officeDocument/2006/relationships/hyperlink" Target="https://disk.yandex.ru/i/kIR-1nRKMgKEnA" TargetMode="External"/><Relationship Id="rId136" Type="http://schemas.openxmlformats.org/officeDocument/2006/relationships/hyperlink" Target="https://disk.yandex.ru/i/v1HOQj-Y8pvzhA" TargetMode="External"/><Relationship Id="rId157" Type="http://schemas.openxmlformats.org/officeDocument/2006/relationships/hyperlink" Target="https://yandex.ru/maps/-/CCUfYHxfSA" TargetMode="External"/><Relationship Id="rId178" Type="http://schemas.openxmlformats.org/officeDocument/2006/relationships/hyperlink" Target="https://yandex.ru/maps/-/CCUf4Asq3D" TargetMode="External"/><Relationship Id="rId61" Type="http://schemas.openxmlformats.org/officeDocument/2006/relationships/hyperlink" Target="https://disk.yandex.ru/i/iIcR8RJvaSY89A" TargetMode="External"/><Relationship Id="rId82" Type="http://schemas.openxmlformats.org/officeDocument/2006/relationships/hyperlink" Target="https://disk.yandex.ru/i/6tM-Une3Q-yQGQ" TargetMode="External"/><Relationship Id="rId152" Type="http://schemas.openxmlformats.org/officeDocument/2006/relationships/hyperlink" Target="https://yandex.ru/maps/-/CCUfYHSUCB" TargetMode="External"/><Relationship Id="rId173" Type="http://schemas.openxmlformats.org/officeDocument/2006/relationships/hyperlink" Target="https://disk.yandex.ru/i/J3_IZ4JDvNVppw" TargetMode="External"/><Relationship Id="rId194" Type="http://schemas.openxmlformats.org/officeDocument/2006/relationships/hyperlink" Target="https://yandex.ru/maps/-/CCUf4EfNlA" TargetMode="External"/><Relationship Id="rId199" Type="http://schemas.openxmlformats.org/officeDocument/2006/relationships/hyperlink" Target="https://yandex.ru/maps/-/CCUf4Ev8kC" TargetMode="External"/><Relationship Id="rId203" Type="http://schemas.openxmlformats.org/officeDocument/2006/relationships/hyperlink" Target="https://yandex.ru/maps/-/CCUf4EwGDD" TargetMode="External"/><Relationship Id="rId208" Type="http://schemas.openxmlformats.org/officeDocument/2006/relationships/hyperlink" Target="https://yandex.ru/maps/-/CCUfYHrYlA" TargetMode="External"/><Relationship Id="rId229" Type="http://schemas.openxmlformats.org/officeDocument/2006/relationships/hyperlink" Target="https://yandex.ru/maps/-/CCUfYDVx~D" TargetMode="External"/><Relationship Id="rId19" Type="http://schemas.openxmlformats.org/officeDocument/2006/relationships/hyperlink" Target="https://disk.yandex.ru/i/N12OwdV4Kym8zg" TargetMode="External"/><Relationship Id="rId224" Type="http://schemas.openxmlformats.org/officeDocument/2006/relationships/hyperlink" Target="https://yandex.ru/maps/-/CCUf4IDq1C" TargetMode="External"/><Relationship Id="rId240" Type="http://schemas.openxmlformats.org/officeDocument/2006/relationships/hyperlink" Target="https://yandex.ru/maps/-/CCUfYHhCpB" TargetMode="External"/><Relationship Id="rId245" Type="http://schemas.openxmlformats.org/officeDocument/2006/relationships/hyperlink" Target="https://yandex.ru/maps/-/CCUfYDWt2D" TargetMode="External"/><Relationship Id="rId261" Type="http://schemas.openxmlformats.org/officeDocument/2006/relationships/hyperlink" Target="https://yandex.ru/maps/-/CCUf4MWtCB" TargetMode="External"/><Relationship Id="rId266" Type="http://schemas.openxmlformats.org/officeDocument/2006/relationships/hyperlink" Target="https://yandex.ru/maps/-/CCUfYHrYlA" TargetMode="External"/><Relationship Id="rId287" Type="http://schemas.openxmlformats.org/officeDocument/2006/relationships/hyperlink" Target="https://yandex.ru/maps/-/CCUfYLb8OD" TargetMode="External"/><Relationship Id="rId14" Type="http://schemas.openxmlformats.org/officeDocument/2006/relationships/hyperlink" Target="https://disk.yandex.ru/i/KFTyH_OxA7R7kA" TargetMode="External"/><Relationship Id="rId30" Type="http://schemas.openxmlformats.org/officeDocument/2006/relationships/hyperlink" Target="https://disk.yandex.ru/i/at1wda-gO5FlsA" TargetMode="External"/><Relationship Id="rId35" Type="http://schemas.openxmlformats.org/officeDocument/2006/relationships/hyperlink" Target="https://disk.yandex.ru/i/aOQUSLzlQs9LJg" TargetMode="External"/><Relationship Id="rId56" Type="http://schemas.openxmlformats.org/officeDocument/2006/relationships/hyperlink" Target="https://disk.yandex.ru/i/ceAzGUJqBUXt2A" TargetMode="External"/><Relationship Id="rId77" Type="http://schemas.openxmlformats.org/officeDocument/2006/relationships/hyperlink" Target="https://disk.yandex.ru/i/zJvW9JLVBIqoTw" TargetMode="External"/><Relationship Id="rId100" Type="http://schemas.openxmlformats.org/officeDocument/2006/relationships/hyperlink" Target="https://disk.yandex.ru/i/e14s8V7_IS6wNQ" TargetMode="External"/><Relationship Id="rId105" Type="http://schemas.openxmlformats.org/officeDocument/2006/relationships/hyperlink" Target="https://disk.yandex.ru/i/aJI1MLeRHkaG_Q" TargetMode="External"/><Relationship Id="rId126" Type="http://schemas.openxmlformats.org/officeDocument/2006/relationships/hyperlink" Target="https://disk.yandex.ru/i/IaBFayVMTL4B6w" TargetMode="External"/><Relationship Id="rId147" Type="http://schemas.openxmlformats.org/officeDocument/2006/relationships/hyperlink" Target="https://yandex.ru/maps/-/CCUfYHaiTB" TargetMode="External"/><Relationship Id="rId168" Type="http://schemas.openxmlformats.org/officeDocument/2006/relationships/hyperlink" Target="https://yandex.ru/maps/-/CCUfYLGepD" TargetMode="External"/><Relationship Id="rId282" Type="http://schemas.openxmlformats.org/officeDocument/2006/relationships/hyperlink" Target="https://yandex.ru/maps/-/CCUf4QHo~D" TargetMode="External"/><Relationship Id="rId8" Type="http://schemas.openxmlformats.org/officeDocument/2006/relationships/hyperlink" Target="https://disk.yandex.ru/i/-f4SRuMJRrdZww" TargetMode="External"/><Relationship Id="rId51" Type="http://schemas.openxmlformats.org/officeDocument/2006/relationships/hyperlink" Target="https://disk.yandex.ru/i/vLunyxptFu66tQ" TargetMode="External"/><Relationship Id="rId72" Type="http://schemas.openxmlformats.org/officeDocument/2006/relationships/hyperlink" Target="https://disk.yandex.ru/i/fO4kVAsDozaWHQ" TargetMode="External"/><Relationship Id="rId93" Type="http://schemas.openxmlformats.org/officeDocument/2006/relationships/hyperlink" Target="https://disk.yandex.ru/i/TTRauXrggo0a7w" TargetMode="External"/><Relationship Id="rId98" Type="http://schemas.openxmlformats.org/officeDocument/2006/relationships/hyperlink" Target="https://disk.yandex.ru/i/bRtVqkbdgSoddg" TargetMode="External"/><Relationship Id="rId121" Type="http://schemas.openxmlformats.org/officeDocument/2006/relationships/hyperlink" Target="https://disk.yandex.ru/i/0YwfYatbcV-k1Q" TargetMode="External"/><Relationship Id="rId142" Type="http://schemas.openxmlformats.org/officeDocument/2006/relationships/hyperlink" Target="https://disk.yandex.ru/i/swKZoBV_OEQDbA" TargetMode="External"/><Relationship Id="rId163" Type="http://schemas.openxmlformats.org/officeDocument/2006/relationships/hyperlink" Target="https://yandex.ru/maps/-/CCUfYLVYGB" TargetMode="External"/><Relationship Id="rId184" Type="http://schemas.openxmlformats.org/officeDocument/2006/relationships/hyperlink" Target="https://yandex.ru/maps/-/CCUf4AhdPD" TargetMode="External"/><Relationship Id="rId189" Type="http://schemas.openxmlformats.org/officeDocument/2006/relationships/hyperlink" Target="https://yandex.ru/maps/-/CCUf4EaIXB" TargetMode="External"/><Relationship Id="rId219" Type="http://schemas.openxmlformats.org/officeDocument/2006/relationships/hyperlink" Target="https://yandex.ru/maps/-/CCUf4ICDGD" TargetMode="External"/><Relationship Id="rId3" Type="http://schemas.openxmlformats.org/officeDocument/2006/relationships/hyperlink" Target="https://disk.yandex.ru/i/EpYVkWZoI_VcTg" TargetMode="External"/><Relationship Id="rId214" Type="http://schemas.openxmlformats.org/officeDocument/2006/relationships/hyperlink" Target="https://yandex.ru/maps/-/CCUf4IbWoC" TargetMode="External"/><Relationship Id="rId230" Type="http://schemas.openxmlformats.org/officeDocument/2006/relationships/hyperlink" Target="https://yandex.ru/maps/-/CCUf4IxD1D" TargetMode="External"/><Relationship Id="rId235" Type="http://schemas.openxmlformats.org/officeDocument/2006/relationships/hyperlink" Target="https://yandex.ru/maps/-/CCUf4MQNWB" TargetMode="External"/><Relationship Id="rId251" Type="http://schemas.openxmlformats.org/officeDocument/2006/relationships/hyperlink" Target="https://yandex.ru/maps/-/CCUf4IV1PC" TargetMode="External"/><Relationship Id="rId256" Type="http://schemas.openxmlformats.org/officeDocument/2006/relationships/hyperlink" Target="https://yandex.ru/maps/-/CCUf4MGDCA" TargetMode="External"/><Relationship Id="rId277" Type="http://schemas.openxmlformats.org/officeDocument/2006/relationships/hyperlink" Target="https://yandex.ru/maps/-/CCUf4QcH9C" TargetMode="External"/><Relationship Id="rId25" Type="http://schemas.openxmlformats.org/officeDocument/2006/relationships/hyperlink" Target="https://disk.yandex.ru/i/qkmNA1klErMgcw" TargetMode="External"/><Relationship Id="rId46" Type="http://schemas.openxmlformats.org/officeDocument/2006/relationships/hyperlink" Target="https://disk.yandex.ru/i/NHN0M20jQAJRCA" TargetMode="External"/><Relationship Id="rId67" Type="http://schemas.openxmlformats.org/officeDocument/2006/relationships/hyperlink" Target="https://disk.yandex.ru/i/lV0RWdcxoknq2g" TargetMode="External"/><Relationship Id="rId116" Type="http://schemas.openxmlformats.org/officeDocument/2006/relationships/hyperlink" Target="https://disk.yandex.ru/i/U1maI13UAuu5Iw" TargetMode="External"/><Relationship Id="rId137" Type="http://schemas.openxmlformats.org/officeDocument/2006/relationships/hyperlink" Target="https://disk.yandex.ru/i/5Go8yme9Hh-gwQ" TargetMode="External"/><Relationship Id="rId158" Type="http://schemas.openxmlformats.org/officeDocument/2006/relationships/hyperlink" Target="https://yandex.ru/maps/-/CCUfYLEHOD" TargetMode="External"/><Relationship Id="rId272" Type="http://schemas.openxmlformats.org/officeDocument/2006/relationships/hyperlink" Target="https://yandex.ru/maps/-/CCUf4QvutC" TargetMode="External"/><Relationship Id="rId293" Type="http://schemas.openxmlformats.org/officeDocument/2006/relationships/hyperlink" Target="https://yandex.ru/maps/-/CCUf4UQmtD" TargetMode="External"/><Relationship Id="rId20" Type="http://schemas.openxmlformats.org/officeDocument/2006/relationships/hyperlink" Target="https://disk.yandex.ru/i/50o2Ep3oBwxlVg" TargetMode="External"/><Relationship Id="rId41" Type="http://schemas.openxmlformats.org/officeDocument/2006/relationships/hyperlink" Target="https://disk.yandex.ru/i/g-2lMeHxHNxuZQ" TargetMode="External"/><Relationship Id="rId62" Type="http://schemas.openxmlformats.org/officeDocument/2006/relationships/hyperlink" Target="https://disk.yandex.ru/i/HYZLVZdx0fyfuQ" TargetMode="External"/><Relationship Id="rId83" Type="http://schemas.openxmlformats.org/officeDocument/2006/relationships/hyperlink" Target="https://disk.yandex.ru/i/ImpZAtvViP7pog" TargetMode="External"/><Relationship Id="rId88" Type="http://schemas.openxmlformats.org/officeDocument/2006/relationships/hyperlink" Target="https://disk.yandex.ru/i/7JOsxYrAXNSkmA" TargetMode="External"/><Relationship Id="rId111" Type="http://schemas.openxmlformats.org/officeDocument/2006/relationships/hyperlink" Target="https://disk.yandex.ru/i/BiqAIuR_5HC7RQ" TargetMode="External"/><Relationship Id="rId132" Type="http://schemas.openxmlformats.org/officeDocument/2006/relationships/hyperlink" Target="https://disk.yandex.ru/i/Jmh5ubjGl8SszQ" TargetMode="External"/><Relationship Id="rId153" Type="http://schemas.openxmlformats.org/officeDocument/2006/relationships/hyperlink" Target="https://yandex.ru/maps/-/CCUfYHwz1D" TargetMode="External"/><Relationship Id="rId174" Type="http://schemas.openxmlformats.org/officeDocument/2006/relationships/hyperlink" Target="https://yandex.ru/maps/-/CCUf4Afv~A" TargetMode="External"/><Relationship Id="rId179" Type="http://schemas.openxmlformats.org/officeDocument/2006/relationships/hyperlink" Target="https://yandex.ru/maps/-/CCUf4AwOhB" TargetMode="External"/><Relationship Id="rId195" Type="http://schemas.openxmlformats.org/officeDocument/2006/relationships/hyperlink" Target="https://yandex.ru/maps/-/CCUf4ErMCC" TargetMode="External"/><Relationship Id="rId209" Type="http://schemas.openxmlformats.org/officeDocument/2006/relationships/hyperlink" Target="https://yandex.ru/maps/-/CCUf4IqShC" TargetMode="External"/><Relationship Id="rId190" Type="http://schemas.openxmlformats.org/officeDocument/2006/relationships/hyperlink" Target="https://yandex.ru/maps/-/CCUf4EaIXB" TargetMode="External"/><Relationship Id="rId204" Type="http://schemas.openxmlformats.org/officeDocument/2006/relationships/hyperlink" Target="https://yandex.ru/maps/-/CCUf4EtDcB" TargetMode="External"/><Relationship Id="rId220" Type="http://schemas.openxmlformats.org/officeDocument/2006/relationships/hyperlink" Target="https://yandex.ru/maps/-/CCUfYHTBwA" TargetMode="External"/><Relationship Id="rId225" Type="http://schemas.openxmlformats.org/officeDocument/2006/relationships/hyperlink" Target="https://yandex.ru/maps/-/CCUf4IDq1C" TargetMode="External"/><Relationship Id="rId241" Type="http://schemas.openxmlformats.org/officeDocument/2006/relationships/hyperlink" Target="https://yandex.ru/maps/-/CCUfYHhCpB" TargetMode="External"/><Relationship Id="rId246" Type="http://schemas.openxmlformats.org/officeDocument/2006/relationships/hyperlink" Target="https://yandex.ru/maps/-/CCUf4MVdhA" TargetMode="External"/><Relationship Id="rId267" Type="http://schemas.openxmlformats.org/officeDocument/2006/relationships/hyperlink" Target="https://yandex.ru/maps/-/CCUf4MtY2D" TargetMode="External"/><Relationship Id="rId288" Type="http://schemas.openxmlformats.org/officeDocument/2006/relationships/hyperlink" Target="https://yandex.ru/maps/-/CCUfYLb8OD" TargetMode="External"/><Relationship Id="rId15" Type="http://schemas.openxmlformats.org/officeDocument/2006/relationships/hyperlink" Target="https://disk.yandex.ru/i/ULMniEAlp_Xy_A" TargetMode="External"/><Relationship Id="rId36" Type="http://schemas.openxmlformats.org/officeDocument/2006/relationships/hyperlink" Target="https://disk.yandex.ru/i/SBpFidsL3g8cHg" TargetMode="External"/><Relationship Id="rId57" Type="http://schemas.openxmlformats.org/officeDocument/2006/relationships/hyperlink" Target="https://disk.yandex.ru/i/Klom3z_3yzL63w" TargetMode="External"/><Relationship Id="rId106" Type="http://schemas.openxmlformats.org/officeDocument/2006/relationships/hyperlink" Target="https://disk.yandex.ru/i/NAdffM8jNRORHg" TargetMode="External"/><Relationship Id="rId127" Type="http://schemas.openxmlformats.org/officeDocument/2006/relationships/hyperlink" Target="https://disk.yandex.ru/i/LtHfKlFaYw_5Jg" TargetMode="External"/><Relationship Id="rId262" Type="http://schemas.openxmlformats.org/officeDocument/2006/relationships/hyperlink" Target="https://yandex.ru/maps/-/CCUfYDgftC" TargetMode="External"/><Relationship Id="rId283" Type="http://schemas.openxmlformats.org/officeDocument/2006/relationships/hyperlink" Target="https://yandex.ru/maps/-/CCUf4QTP8C" TargetMode="External"/><Relationship Id="rId10" Type="http://schemas.openxmlformats.org/officeDocument/2006/relationships/hyperlink" Target="https://disk.yandex.ru/i/bace1KY9XxOHDA" TargetMode="External"/><Relationship Id="rId31" Type="http://schemas.openxmlformats.org/officeDocument/2006/relationships/hyperlink" Target="https://disk.yandex.ru/i/6DW4GVlir-94sg" TargetMode="External"/><Relationship Id="rId52" Type="http://schemas.openxmlformats.org/officeDocument/2006/relationships/hyperlink" Target="https://disk.yandex.ru/i/NZDqm_Ixvdv7fg" TargetMode="External"/><Relationship Id="rId73" Type="http://schemas.openxmlformats.org/officeDocument/2006/relationships/hyperlink" Target="https://disk.yandex.ru/i/5tRovtmaKWbj2A" TargetMode="External"/><Relationship Id="rId78" Type="http://schemas.openxmlformats.org/officeDocument/2006/relationships/hyperlink" Target="https://disk.yandex.ru/i/2hH6JI-WDtPYtg" TargetMode="External"/><Relationship Id="rId94" Type="http://schemas.openxmlformats.org/officeDocument/2006/relationships/hyperlink" Target="https://disk.yandex.ru/i/L3YrhSSEYxvtuA" TargetMode="External"/><Relationship Id="rId99" Type="http://schemas.openxmlformats.org/officeDocument/2006/relationships/hyperlink" Target="https://disk.yandex.ru/i/_4utmN-XOt3WSQ" TargetMode="External"/><Relationship Id="rId101" Type="http://schemas.openxmlformats.org/officeDocument/2006/relationships/hyperlink" Target="https://disk.yandex.ru/i/2tjRsJ0PCOtPGA" TargetMode="External"/><Relationship Id="rId122" Type="http://schemas.openxmlformats.org/officeDocument/2006/relationships/hyperlink" Target="https://disk.yandex.ru/i/hIv56gPRlM-IQQ" TargetMode="External"/><Relationship Id="rId143" Type="http://schemas.openxmlformats.org/officeDocument/2006/relationships/hyperlink" Target="https://disk.yandex.ru/i/DWEI7FVcpHLvLA" TargetMode="External"/><Relationship Id="rId148" Type="http://schemas.openxmlformats.org/officeDocument/2006/relationships/hyperlink" Target="https://yandex.ru/maps/-/CCUfYHbY2A" TargetMode="External"/><Relationship Id="rId164" Type="http://schemas.openxmlformats.org/officeDocument/2006/relationships/hyperlink" Target="https://yandex.ru/maps/-/CCUfYLb8OD" TargetMode="External"/><Relationship Id="rId169" Type="http://schemas.openxmlformats.org/officeDocument/2006/relationships/hyperlink" Target="https://yandex.ru/maps/-/CCUfYLrQ9C" TargetMode="External"/><Relationship Id="rId185" Type="http://schemas.openxmlformats.org/officeDocument/2006/relationships/hyperlink" Target="https://yandex.ru/maps/-/CCUf4AxF9C" TargetMode="External"/><Relationship Id="rId4" Type="http://schemas.openxmlformats.org/officeDocument/2006/relationships/hyperlink" Target="https://disk.yandex.ru/i/OppXjIcJ_r8H4w" TargetMode="External"/><Relationship Id="rId9" Type="http://schemas.openxmlformats.org/officeDocument/2006/relationships/hyperlink" Target="https://disk.yandex.ru/i/xrf16BxGUl1I0A" TargetMode="External"/><Relationship Id="rId180" Type="http://schemas.openxmlformats.org/officeDocument/2006/relationships/hyperlink" Target="https://yandex.ru/maps/-/CCUf4AwOhB" TargetMode="External"/><Relationship Id="rId210" Type="http://schemas.openxmlformats.org/officeDocument/2006/relationships/hyperlink" Target="https://yandex.ru/maps/-/CCUf4IBmGD" TargetMode="External"/><Relationship Id="rId215" Type="http://schemas.openxmlformats.org/officeDocument/2006/relationships/hyperlink" Target="https://yandex.ru/maps/-/CCUf4IbWoC" TargetMode="External"/><Relationship Id="rId236" Type="http://schemas.openxmlformats.org/officeDocument/2006/relationships/hyperlink" Target="https://yandex.ru/maps/-/CCUfYLrQ9C" TargetMode="External"/><Relationship Id="rId257" Type="http://schemas.openxmlformats.org/officeDocument/2006/relationships/hyperlink" Target="https://yandex.ru/maps/-/CCUf4MGDCA" TargetMode="External"/><Relationship Id="rId278" Type="http://schemas.openxmlformats.org/officeDocument/2006/relationships/hyperlink" Target="https://yandex.ru/maps/-/CCUf4QcH9C" TargetMode="External"/><Relationship Id="rId26" Type="http://schemas.openxmlformats.org/officeDocument/2006/relationships/hyperlink" Target="https://disk.yandex.ru/i/wYWMK4t634qGqA" TargetMode="External"/><Relationship Id="rId231" Type="http://schemas.openxmlformats.org/officeDocument/2006/relationships/hyperlink" Target="https://yandex.ru/maps/-/CCUf4IxD1D" TargetMode="External"/><Relationship Id="rId252" Type="http://schemas.openxmlformats.org/officeDocument/2006/relationships/hyperlink" Target="https://yandex.ru/maps/-/CCUf4MvJXA" TargetMode="External"/><Relationship Id="rId273" Type="http://schemas.openxmlformats.org/officeDocument/2006/relationships/hyperlink" Target="https://yandex.ru/maps/-/CCUf4QC7cC" TargetMode="External"/><Relationship Id="rId294" Type="http://schemas.openxmlformats.org/officeDocument/2006/relationships/hyperlink" Target="https://yandex.ru/maps/-/CCUf4UQmtD" TargetMode="External"/><Relationship Id="rId47" Type="http://schemas.openxmlformats.org/officeDocument/2006/relationships/hyperlink" Target="https://disk.yandex.ru/i/OHb3aGA8mGQo2w" TargetMode="External"/><Relationship Id="rId68" Type="http://schemas.openxmlformats.org/officeDocument/2006/relationships/hyperlink" Target="https://disk.yandex.ru/i/5979huypWi8PGg" TargetMode="External"/><Relationship Id="rId89" Type="http://schemas.openxmlformats.org/officeDocument/2006/relationships/hyperlink" Target="https://disk.yandex.ru/i/vxkMga6r2T9CMw" TargetMode="External"/><Relationship Id="rId112" Type="http://schemas.openxmlformats.org/officeDocument/2006/relationships/hyperlink" Target="https://disk.yandex.ru/i/SSzlvzZoaJBExA" TargetMode="External"/><Relationship Id="rId133" Type="http://schemas.openxmlformats.org/officeDocument/2006/relationships/hyperlink" Target="https://disk.yandex.ru/i/R_xA0bqaFhDbjA" TargetMode="External"/><Relationship Id="rId154" Type="http://schemas.openxmlformats.org/officeDocument/2006/relationships/hyperlink" Target="https://yandex.ru/maps/-/CCUfYHTBwA" TargetMode="External"/><Relationship Id="rId175" Type="http://schemas.openxmlformats.org/officeDocument/2006/relationships/hyperlink" Target="https://yandex.ru/maps/-/CCUf4AvS3B" TargetMode="External"/><Relationship Id="rId196" Type="http://schemas.openxmlformats.org/officeDocument/2006/relationships/hyperlink" Target="https://yandex.ru/maps/-/CCUf4ErMCC" TargetMode="External"/><Relationship Id="rId200" Type="http://schemas.openxmlformats.org/officeDocument/2006/relationships/hyperlink" Target="https://yandex.ru/maps/-/CCUfYLGepD" TargetMode="External"/><Relationship Id="rId16" Type="http://schemas.openxmlformats.org/officeDocument/2006/relationships/hyperlink" Target="https://disk.yandex.ru/i/pYmy_PXq-u1xTQ" TargetMode="External"/><Relationship Id="rId221" Type="http://schemas.openxmlformats.org/officeDocument/2006/relationships/hyperlink" Target="https://yandex.ru/maps/-/CCUf4IWaGB" TargetMode="External"/><Relationship Id="rId242" Type="http://schemas.openxmlformats.org/officeDocument/2006/relationships/hyperlink" Target="https://yandex.ru/maps/-/CCUf4MFJOD" TargetMode="External"/><Relationship Id="rId263" Type="http://schemas.openxmlformats.org/officeDocument/2006/relationships/hyperlink" Target="https://yandex.ru/maps/-/CCUfYDgftC" TargetMode="External"/><Relationship Id="rId284" Type="http://schemas.openxmlformats.org/officeDocument/2006/relationships/hyperlink" Target="https://yandex.ru/maps/-/CCUf4QTP8C" TargetMode="External"/><Relationship Id="rId37" Type="http://schemas.openxmlformats.org/officeDocument/2006/relationships/hyperlink" Target="https://disk.yandex.ru/i/iZavAIGNqAx8lA" TargetMode="External"/><Relationship Id="rId58" Type="http://schemas.openxmlformats.org/officeDocument/2006/relationships/hyperlink" Target="https://disk.yandex.ru/i/cBfoIUrHlGS7tA" TargetMode="External"/><Relationship Id="rId79" Type="http://schemas.openxmlformats.org/officeDocument/2006/relationships/hyperlink" Target="https://disk.yandex.ru/i/om_1UrUlIOpjaA" TargetMode="External"/><Relationship Id="rId102" Type="http://schemas.openxmlformats.org/officeDocument/2006/relationships/hyperlink" Target="https://disk.yandex.ru/i/SRr68UqfGYGo-g" TargetMode="External"/><Relationship Id="rId123" Type="http://schemas.openxmlformats.org/officeDocument/2006/relationships/hyperlink" Target="https://disk.yandex.ru/i/6faWvrk4YkfAXg" TargetMode="External"/><Relationship Id="rId144" Type="http://schemas.openxmlformats.org/officeDocument/2006/relationships/hyperlink" Target="https://disk.yandex.ru/i/bkqhyWyS2woVrw" TargetMode="External"/><Relationship Id="rId90" Type="http://schemas.openxmlformats.org/officeDocument/2006/relationships/hyperlink" Target="https://disk.yandex.ru/i/OqqM9qX0VKwIaw" TargetMode="External"/><Relationship Id="rId165" Type="http://schemas.openxmlformats.org/officeDocument/2006/relationships/hyperlink" Target="https://yandex.ru/maps/-/CCUfYLb8OD" TargetMode="External"/><Relationship Id="rId186" Type="http://schemas.openxmlformats.org/officeDocument/2006/relationships/hyperlink" Target="https://yandex.ru/maps/-/CCUf4EANGB" TargetMode="External"/><Relationship Id="rId211" Type="http://schemas.openxmlformats.org/officeDocument/2006/relationships/hyperlink" Target="https://yandex.ru/maps/-/CCUf4IFooC" TargetMode="External"/><Relationship Id="rId232" Type="http://schemas.openxmlformats.org/officeDocument/2006/relationships/hyperlink" Target="https://yandex.ru/maps/-/CCUf4MEIhA" TargetMode="External"/><Relationship Id="rId253" Type="http://schemas.openxmlformats.org/officeDocument/2006/relationships/hyperlink" Target="https://yandex.ru/maps/-/CCUf4MvJXA" TargetMode="External"/><Relationship Id="rId274" Type="http://schemas.openxmlformats.org/officeDocument/2006/relationships/hyperlink" Target="https://yandex.ru/maps/-/CCUf4QGzgA" TargetMode="External"/><Relationship Id="rId295" Type="http://schemas.openxmlformats.org/officeDocument/2006/relationships/printerSettings" Target="../printerSettings/printerSettings1.bin"/><Relationship Id="rId27" Type="http://schemas.openxmlformats.org/officeDocument/2006/relationships/hyperlink" Target="https://disk.yandex.ru/i/Ms_GICrXCDGZoA" TargetMode="External"/><Relationship Id="rId48" Type="http://schemas.openxmlformats.org/officeDocument/2006/relationships/hyperlink" Target="https://disk.yandex.ru/i/oZaxJI126zNcxQ" TargetMode="External"/><Relationship Id="rId69" Type="http://schemas.openxmlformats.org/officeDocument/2006/relationships/hyperlink" Target="https://disk.yandex.ru/i/nTxEaYlNQzblcw" TargetMode="External"/><Relationship Id="rId113" Type="http://schemas.openxmlformats.org/officeDocument/2006/relationships/hyperlink" Target="https://disk.yandex.ru/i/IuTkTRJMyelpNg" TargetMode="External"/><Relationship Id="rId134" Type="http://schemas.openxmlformats.org/officeDocument/2006/relationships/hyperlink" Target="https://disk.yandex.ru/i/0vxHZvgQg_SHPg" TargetMode="External"/><Relationship Id="rId80" Type="http://schemas.openxmlformats.org/officeDocument/2006/relationships/hyperlink" Target="https://disk.yandex.ru/i/3g9FTSM0v4YHtQ" TargetMode="External"/><Relationship Id="rId155" Type="http://schemas.openxmlformats.org/officeDocument/2006/relationships/hyperlink" Target="https://yandex.ru/maps/-/CCUfYHhCpB" TargetMode="External"/><Relationship Id="rId176" Type="http://schemas.openxmlformats.org/officeDocument/2006/relationships/hyperlink" Target="https://yandex.ru/maps/-/CCUf4AC-1A" TargetMode="External"/><Relationship Id="rId197" Type="http://schemas.openxmlformats.org/officeDocument/2006/relationships/hyperlink" Target="https://yandex.ru/maps/-/CCUf4Ev8kC" TargetMode="External"/><Relationship Id="rId201" Type="http://schemas.openxmlformats.org/officeDocument/2006/relationships/hyperlink" Target="https://yandex.ru/maps/-/CCUf4Eg~8A" TargetMode="External"/><Relationship Id="rId222" Type="http://schemas.openxmlformats.org/officeDocument/2006/relationships/hyperlink" Target="https://yandex.ru/maps/-/CCUf4IcBpA" TargetMode="External"/><Relationship Id="rId243" Type="http://schemas.openxmlformats.org/officeDocument/2006/relationships/hyperlink" Target="https://yandex.ru/maps/-/CCUf4MFJOD" TargetMode="External"/><Relationship Id="rId264" Type="http://schemas.openxmlformats.org/officeDocument/2006/relationships/hyperlink" Target="https://yandex.ru/maps/-/CCUf4MsDgC" TargetMode="External"/><Relationship Id="rId285" Type="http://schemas.openxmlformats.org/officeDocument/2006/relationships/hyperlink" Target="https://yandex.ru/maps/-/CCUf4QdF2B" TargetMode="External"/><Relationship Id="rId17" Type="http://schemas.openxmlformats.org/officeDocument/2006/relationships/hyperlink" Target="https://disk.yandex.ru/i/fOTiFoa3r_hqPg" TargetMode="External"/><Relationship Id="rId38" Type="http://schemas.openxmlformats.org/officeDocument/2006/relationships/hyperlink" Target="https://disk.yandex.ru/i/LpdGccmyPIFxXw" TargetMode="External"/><Relationship Id="rId59" Type="http://schemas.openxmlformats.org/officeDocument/2006/relationships/hyperlink" Target="https://disk.yandex.ru/i/P-B1NJvk-rRnGQ" TargetMode="External"/><Relationship Id="rId103" Type="http://schemas.openxmlformats.org/officeDocument/2006/relationships/hyperlink" Target="https://disk.yandex.ru/i/-x4d8FtfrcEJGA" TargetMode="External"/><Relationship Id="rId124" Type="http://schemas.openxmlformats.org/officeDocument/2006/relationships/hyperlink" Target="https://disk.yandex.ru/i/YP9ZbBmzr75PlA" TargetMode="External"/><Relationship Id="rId70" Type="http://schemas.openxmlformats.org/officeDocument/2006/relationships/hyperlink" Target="https://disk.yandex.ru/i/681ZAw4gcImfdg" TargetMode="External"/><Relationship Id="rId91" Type="http://schemas.openxmlformats.org/officeDocument/2006/relationships/hyperlink" Target="https://disk.yandex.ru/i/DNm4zDwE_TfU1Q" TargetMode="External"/><Relationship Id="rId145" Type="http://schemas.openxmlformats.org/officeDocument/2006/relationships/hyperlink" Target="https://yandex.ru/maps/-/CCUf4Eg~8A" TargetMode="External"/><Relationship Id="rId166" Type="http://schemas.openxmlformats.org/officeDocument/2006/relationships/hyperlink" Target="https://yandex.ru/maps/-/CCUfYLrQ9C" TargetMode="External"/><Relationship Id="rId187" Type="http://schemas.openxmlformats.org/officeDocument/2006/relationships/hyperlink" Target="https://yandex.ru/maps/-/CCUf4EERPC" TargetMode="External"/><Relationship Id="rId1" Type="http://schemas.openxmlformats.org/officeDocument/2006/relationships/hyperlink" Target="https://disk.yandex.ru/i/ZkIZc3HWjSOaIA" TargetMode="External"/><Relationship Id="rId212" Type="http://schemas.openxmlformats.org/officeDocument/2006/relationships/hyperlink" Target="https://yandex.ru/maps/-/CCUf4IRglC" TargetMode="External"/><Relationship Id="rId233" Type="http://schemas.openxmlformats.org/officeDocument/2006/relationships/hyperlink" Target="https://yandex.ru/maps/-/CCUf4MEIhA" TargetMode="External"/><Relationship Id="rId254" Type="http://schemas.openxmlformats.org/officeDocument/2006/relationships/hyperlink" Target="https://yandex.ru/maps/-/CCUf4IWaGB" TargetMode="External"/><Relationship Id="rId28" Type="http://schemas.openxmlformats.org/officeDocument/2006/relationships/hyperlink" Target="https://disk.yandex.ru/i/772bYpILYS2FTg" TargetMode="External"/><Relationship Id="rId49" Type="http://schemas.openxmlformats.org/officeDocument/2006/relationships/hyperlink" Target="https://disk.yandex.ru/i/A0_1f8LCLAo8BA" TargetMode="External"/><Relationship Id="rId114" Type="http://schemas.openxmlformats.org/officeDocument/2006/relationships/hyperlink" Target="https://disk.yandex.ru/i/6YuVjJZnEIiqpA" TargetMode="External"/><Relationship Id="rId275" Type="http://schemas.openxmlformats.org/officeDocument/2006/relationships/hyperlink" Target="https://yandex.ru/maps/-/CCUf4QS79A" TargetMode="External"/><Relationship Id="rId60" Type="http://schemas.openxmlformats.org/officeDocument/2006/relationships/hyperlink" Target="https://disk.yandex.ru/i/hrC53yUN2a2E2Q" TargetMode="External"/><Relationship Id="rId81" Type="http://schemas.openxmlformats.org/officeDocument/2006/relationships/hyperlink" Target="https://disk.yandex.ru/i/HzYNm7Dyp6Orew" TargetMode="External"/><Relationship Id="rId135" Type="http://schemas.openxmlformats.org/officeDocument/2006/relationships/hyperlink" Target="https://disk.yandex.ru/i/1hE9dMlPu81llg" TargetMode="External"/><Relationship Id="rId156" Type="http://schemas.openxmlformats.org/officeDocument/2006/relationships/hyperlink" Target="https://yandex.ru/maps/-/CCUfYHhCpB" TargetMode="External"/><Relationship Id="rId177" Type="http://schemas.openxmlformats.org/officeDocument/2006/relationships/hyperlink" Target="https://yandex.ru/maps/-/CCUf4AS9hD" TargetMode="External"/><Relationship Id="rId198" Type="http://schemas.openxmlformats.org/officeDocument/2006/relationships/hyperlink" Target="https://yandex.ru/maps/-/CCUf4EGhhB" TargetMode="External"/><Relationship Id="rId202" Type="http://schemas.openxmlformats.org/officeDocument/2006/relationships/hyperlink" Target="https://yandex.ru/maps/-/CCUf4EwGDD" TargetMode="External"/><Relationship Id="rId223" Type="http://schemas.openxmlformats.org/officeDocument/2006/relationships/hyperlink" Target="https://yandex.ru/maps/-/CCUf4Isd9A" TargetMode="External"/><Relationship Id="rId244" Type="http://schemas.openxmlformats.org/officeDocument/2006/relationships/hyperlink" Target="https://yandex.ru/maps/-/CCUfYDWt2D" TargetMode="External"/><Relationship Id="rId18" Type="http://schemas.openxmlformats.org/officeDocument/2006/relationships/hyperlink" Target="https://disk.yandex.ru/i/zPCuJn462mPevQ" TargetMode="External"/><Relationship Id="rId39" Type="http://schemas.openxmlformats.org/officeDocument/2006/relationships/hyperlink" Target="https://disk.yandex.ru/i/85E4EMLsOmwIlQ" TargetMode="External"/><Relationship Id="rId265" Type="http://schemas.openxmlformats.org/officeDocument/2006/relationships/hyperlink" Target="https://yandex.ru/maps/-/CCUf4MdRhB" TargetMode="External"/><Relationship Id="rId286" Type="http://schemas.openxmlformats.org/officeDocument/2006/relationships/hyperlink" Target="https://yandex.ru/maps/-/CCUf4QdF2B" TargetMode="External"/><Relationship Id="rId50" Type="http://schemas.openxmlformats.org/officeDocument/2006/relationships/hyperlink" Target="https://disk.yandex.ru/i/nMjssmH8VipDVg" TargetMode="External"/><Relationship Id="rId104" Type="http://schemas.openxmlformats.org/officeDocument/2006/relationships/hyperlink" Target="https://disk.yandex.ru/i/N1ykv_fWgcAF7A" TargetMode="External"/><Relationship Id="rId125" Type="http://schemas.openxmlformats.org/officeDocument/2006/relationships/hyperlink" Target="https://disk.yandex.ru/i/Yul41r9YniJ03w" TargetMode="External"/><Relationship Id="rId146" Type="http://schemas.openxmlformats.org/officeDocument/2006/relationships/hyperlink" Target="https://yandex.ru/maps/-/CCUfYDx38B" TargetMode="External"/><Relationship Id="rId167" Type="http://schemas.openxmlformats.org/officeDocument/2006/relationships/hyperlink" Target="https://yandex.ru/maps/-/CCUfYDHzdC" TargetMode="External"/><Relationship Id="rId188" Type="http://schemas.openxmlformats.org/officeDocument/2006/relationships/hyperlink" Target="https://yandex.ru/maps/-/CCUf4EER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9"/>
  <sheetViews>
    <sheetView tabSelected="1" workbookViewId="0">
      <selection activeCell="C6" sqref="C6"/>
    </sheetView>
  </sheetViews>
  <sheetFormatPr defaultRowHeight="12.75" x14ac:dyDescent="0.25"/>
  <cols>
    <col min="1" max="1" width="19.5703125" style="1" customWidth="1"/>
    <col min="2" max="2" width="20" style="1" customWidth="1"/>
    <col min="3" max="3" width="32" style="8" customWidth="1"/>
    <col min="4" max="5" width="15" style="1" customWidth="1"/>
    <col min="6" max="6" width="16" style="1" customWidth="1"/>
    <col min="7" max="7" width="17" style="1" customWidth="1"/>
    <col min="8" max="8" width="12.5703125" style="1" customWidth="1"/>
    <col min="9" max="9" width="17.85546875" style="1" customWidth="1"/>
    <col min="10" max="11" width="18.140625" style="1" customWidth="1"/>
    <col min="12" max="12" width="19.140625" style="2" customWidth="1"/>
    <col min="13" max="13" width="18" style="2" customWidth="1"/>
    <col min="14" max="14" width="18.42578125" style="2" customWidth="1"/>
    <col min="15" max="15" width="15.140625" style="2" customWidth="1"/>
    <col min="16" max="16" width="24.140625" style="2" customWidth="1"/>
    <col min="17" max="17" width="21" style="1" customWidth="1"/>
    <col min="18" max="18" width="20.7109375" style="1" customWidth="1"/>
    <col min="19" max="16384" width="9.140625" style="1"/>
  </cols>
  <sheetData>
    <row r="1" spans="1:18" s="3" customFormat="1" x14ac:dyDescent="0.25">
      <c r="A1" s="9" t="s">
        <v>0</v>
      </c>
      <c r="B1" s="9" t="s">
        <v>197</v>
      </c>
      <c r="C1" s="9" t="s">
        <v>1</v>
      </c>
      <c r="D1" s="9" t="s">
        <v>199</v>
      </c>
      <c r="E1" s="9" t="s">
        <v>428</v>
      </c>
      <c r="F1" s="9" t="s">
        <v>429</v>
      </c>
      <c r="G1" s="9" t="s">
        <v>2</v>
      </c>
      <c r="H1" s="9" t="s">
        <v>3</v>
      </c>
      <c r="I1" s="9" t="s">
        <v>7</v>
      </c>
      <c r="J1" s="10" t="s">
        <v>4</v>
      </c>
      <c r="K1" s="9" t="s">
        <v>200</v>
      </c>
      <c r="L1" s="9" t="s">
        <v>201</v>
      </c>
      <c r="M1" s="9" t="s">
        <v>202</v>
      </c>
      <c r="N1" s="9" t="s">
        <v>203</v>
      </c>
      <c r="O1" s="9" t="s">
        <v>204</v>
      </c>
      <c r="P1" s="9" t="s">
        <v>205</v>
      </c>
      <c r="Q1" s="9" t="s">
        <v>5</v>
      </c>
      <c r="R1" s="9" t="s">
        <v>6</v>
      </c>
    </row>
    <row r="2" spans="1:18" x14ac:dyDescent="0.25">
      <c r="A2" s="11" t="s">
        <v>8</v>
      </c>
      <c r="B2" s="11" t="s">
        <v>198</v>
      </c>
      <c r="C2" s="12" t="s">
        <v>9</v>
      </c>
      <c r="D2" s="13" t="s">
        <v>199</v>
      </c>
      <c r="E2" s="13" t="s">
        <v>328</v>
      </c>
      <c r="F2" s="11" t="s">
        <v>329</v>
      </c>
      <c r="G2" s="11" t="s">
        <v>28</v>
      </c>
      <c r="H2" s="14" t="s">
        <v>137</v>
      </c>
      <c r="I2" s="11" t="s">
        <v>76</v>
      </c>
      <c r="J2" s="11" t="s">
        <v>207</v>
      </c>
      <c r="K2" s="11">
        <v>1</v>
      </c>
      <c r="L2" s="4">
        <v>29000</v>
      </c>
      <c r="M2" s="4">
        <v>6500</v>
      </c>
      <c r="N2" s="4">
        <v>2000</v>
      </c>
      <c r="O2" s="11" t="s">
        <v>206</v>
      </c>
      <c r="P2" s="11" t="s">
        <v>330</v>
      </c>
      <c r="Q2" s="11" t="s">
        <v>30</v>
      </c>
      <c r="R2" s="11" t="s">
        <v>31</v>
      </c>
    </row>
    <row r="3" spans="1:18" ht="25.5" x14ac:dyDescent="0.25">
      <c r="A3" s="11" t="s">
        <v>8</v>
      </c>
      <c r="B3" s="11" t="s">
        <v>198</v>
      </c>
      <c r="C3" s="12" t="s">
        <v>10</v>
      </c>
      <c r="D3" s="13" t="s">
        <v>199</v>
      </c>
      <c r="E3" s="13" t="s">
        <v>328</v>
      </c>
      <c r="F3" s="11" t="s">
        <v>329</v>
      </c>
      <c r="G3" s="11" t="s">
        <v>28</v>
      </c>
      <c r="H3" s="14" t="s">
        <v>137</v>
      </c>
      <c r="I3" s="11" t="s">
        <v>76</v>
      </c>
      <c r="J3" s="11" t="s">
        <v>208</v>
      </c>
      <c r="K3" s="11">
        <v>1</v>
      </c>
      <c r="L3" s="4">
        <v>29000</v>
      </c>
      <c r="M3" s="4">
        <v>6500</v>
      </c>
      <c r="N3" s="4">
        <v>2000</v>
      </c>
      <c r="O3" s="11" t="s">
        <v>206</v>
      </c>
      <c r="P3" s="11" t="s">
        <v>330</v>
      </c>
      <c r="Q3" s="11" t="s">
        <v>32</v>
      </c>
      <c r="R3" s="11" t="s">
        <v>33</v>
      </c>
    </row>
    <row r="4" spans="1:18" x14ac:dyDescent="0.25">
      <c r="A4" s="11" t="s">
        <v>8</v>
      </c>
      <c r="B4" s="11" t="s">
        <v>198</v>
      </c>
      <c r="C4" s="12" t="s">
        <v>11</v>
      </c>
      <c r="D4" s="13" t="s">
        <v>199</v>
      </c>
      <c r="E4" s="13" t="s">
        <v>328</v>
      </c>
      <c r="F4" s="11" t="s">
        <v>329</v>
      </c>
      <c r="G4" s="11" t="s">
        <v>28</v>
      </c>
      <c r="H4" s="14" t="s">
        <v>137</v>
      </c>
      <c r="I4" s="11" t="s">
        <v>76</v>
      </c>
      <c r="J4" s="11" t="s">
        <v>209</v>
      </c>
      <c r="K4" s="11">
        <v>1</v>
      </c>
      <c r="L4" s="4">
        <v>29000</v>
      </c>
      <c r="M4" s="4">
        <v>6500</v>
      </c>
      <c r="N4" s="4">
        <v>2000</v>
      </c>
      <c r="O4" s="11" t="s">
        <v>206</v>
      </c>
      <c r="P4" s="11" t="s">
        <v>330</v>
      </c>
      <c r="Q4" s="11" t="s">
        <v>34</v>
      </c>
      <c r="R4" s="11" t="s">
        <v>35</v>
      </c>
    </row>
    <row r="5" spans="1:18" x14ac:dyDescent="0.25">
      <c r="A5" s="11" t="s">
        <v>8</v>
      </c>
      <c r="B5" s="11" t="s">
        <v>198</v>
      </c>
      <c r="C5" s="12" t="s">
        <v>13</v>
      </c>
      <c r="D5" s="13" t="s">
        <v>199</v>
      </c>
      <c r="E5" s="13" t="s">
        <v>328</v>
      </c>
      <c r="F5" s="11" t="s">
        <v>329</v>
      </c>
      <c r="G5" s="11" t="s">
        <v>29</v>
      </c>
      <c r="H5" s="14" t="s">
        <v>137</v>
      </c>
      <c r="I5" s="11" t="s">
        <v>76</v>
      </c>
      <c r="J5" s="11" t="s">
        <v>210</v>
      </c>
      <c r="K5" s="11">
        <v>1</v>
      </c>
      <c r="L5" s="4">
        <v>29000</v>
      </c>
      <c r="M5" s="4">
        <v>6500</v>
      </c>
      <c r="N5" s="4">
        <v>2000</v>
      </c>
      <c r="O5" s="11" t="s">
        <v>206</v>
      </c>
      <c r="P5" s="11" t="s">
        <v>330</v>
      </c>
      <c r="Q5" s="11" t="s">
        <v>36</v>
      </c>
      <c r="R5" s="11" t="s">
        <v>37</v>
      </c>
    </row>
    <row r="6" spans="1:18" x14ac:dyDescent="0.25">
      <c r="A6" s="11" t="s">
        <v>8</v>
      </c>
      <c r="B6" s="11" t="s">
        <v>198</v>
      </c>
      <c r="C6" s="12" t="s">
        <v>14</v>
      </c>
      <c r="D6" s="13" t="s">
        <v>199</v>
      </c>
      <c r="E6" s="13" t="s">
        <v>328</v>
      </c>
      <c r="F6" s="11" t="s">
        <v>329</v>
      </c>
      <c r="G6" s="11" t="s">
        <v>28</v>
      </c>
      <c r="H6" s="14" t="s">
        <v>137</v>
      </c>
      <c r="I6" s="11" t="s">
        <v>76</v>
      </c>
      <c r="J6" s="11" t="s">
        <v>211</v>
      </c>
      <c r="K6" s="11">
        <v>1</v>
      </c>
      <c r="L6" s="4">
        <v>29000</v>
      </c>
      <c r="M6" s="4">
        <v>6500</v>
      </c>
      <c r="N6" s="4">
        <v>2000</v>
      </c>
      <c r="O6" s="11" t="s">
        <v>206</v>
      </c>
      <c r="P6" s="11" t="s">
        <v>330</v>
      </c>
      <c r="Q6" s="11" t="s">
        <v>38</v>
      </c>
      <c r="R6" s="11" t="s">
        <v>39</v>
      </c>
    </row>
    <row r="7" spans="1:18" x14ac:dyDescent="0.25">
      <c r="A7" s="11" t="s">
        <v>8</v>
      </c>
      <c r="B7" s="11" t="s">
        <v>198</v>
      </c>
      <c r="C7" s="12" t="s">
        <v>15</v>
      </c>
      <c r="D7" s="13" t="s">
        <v>199</v>
      </c>
      <c r="E7" s="13" t="s">
        <v>328</v>
      </c>
      <c r="F7" s="11" t="s">
        <v>329</v>
      </c>
      <c r="G7" s="11" t="s">
        <v>28</v>
      </c>
      <c r="H7" s="14" t="s">
        <v>137</v>
      </c>
      <c r="I7" s="11" t="s">
        <v>76</v>
      </c>
      <c r="J7" s="11" t="s">
        <v>212</v>
      </c>
      <c r="K7" s="11">
        <v>1</v>
      </c>
      <c r="L7" s="4">
        <v>29000</v>
      </c>
      <c r="M7" s="4">
        <v>6500</v>
      </c>
      <c r="N7" s="4">
        <v>2000</v>
      </c>
      <c r="O7" s="11" t="s">
        <v>206</v>
      </c>
      <c r="P7" s="11" t="s">
        <v>330</v>
      </c>
      <c r="Q7" s="11" t="s">
        <v>40</v>
      </c>
      <c r="R7" s="11" t="s">
        <v>41</v>
      </c>
    </row>
    <row r="8" spans="1:18" x14ac:dyDescent="0.25">
      <c r="A8" s="11" t="s">
        <v>8</v>
      </c>
      <c r="B8" s="11" t="s">
        <v>198</v>
      </c>
      <c r="C8" s="12" t="s">
        <v>16</v>
      </c>
      <c r="D8" s="13" t="s">
        <v>199</v>
      </c>
      <c r="E8" s="13" t="s">
        <v>328</v>
      </c>
      <c r="F8" s="11" t="s">
        <v>329</v>
      </c>
      <c r="G8" s="11" t="s">
        <v>29</v>
      </c>
      <c r="H8" s="14" t="s">
        <v>137</v>
      </c>
      <c r="I8" s="11" t="s">
        <v>76</v>
      </c>
      <c r="J8" s="11" t="s">
        <v>213</v>
      </c>
      <c r="K8" s="11">
        <v>1</v>
      </c>
      <c r="L8" s="4">
        <v>29000</v>
      </c>
      <c r="M8" s="4">
        <v>6500</v>
      </c>
      <c r="N8" s="4">
        <v>2000</v>
      </c>
      <c r="O8" s="11" t="s">
        <v>206</v>
      </c>
      <c r="P8" s="11" t="s">
        <v>330</v>
      </c>
      <c r="Q8" s="11" t="s">
        <v>42</v>
      </c>
      <c r="R8" s="11" t="s">
        <v>43</v>
      </c>
    </row>
    <row r="9" spans="1:18" x14ac:dyDescent="0.25">
      <c r="A9" s="11" t="s">
        <v>8</v>
      </c>
      <c r="B9" s="11" t="s">
        <v>198</v>
      </c>
      <c r="C9" s="12" t="s">
        <v>17</v>
      </c>
      <c r="D9" s="13" t="s">
        <v>199</v>
      </c>
      <c r="E9" s="13" t="s">
        <v>328</v>
      </c>
      <c r="F9" s="11" t="s">
        <v>329</v>
      </c>
      <c r="G9" s="11" t="s">
        <v>28</v>
      </c>
      <c r="H9" s="14" t="s">
        <v>137</v>
      </c>
      <c r="I9" s="11" t="s">
        <v>76</v>
      </c>
      <c r="J9" s="11" t="s">
        <v>214</v>
      </c>
      <c r="K9" s="11">
        <v>1</v>
      </c>
      <c r="L9" s="4">
        <v>29000</v>
      </c>
      <c r="M9" s="4">
        <v>6500</v>
      </c>
      <c r="N9" s="4">
        <v>2000</v>
      </c>
      <c r="O9" s="11" t="s">
        <v>206</v>
      </c>
      <c r="P9" s="11" t="s">
        <v>330</v>
      </c>
      <c r="Q9" s="11" t="s">
        <v>44</v>
      </c>
      <c r="R9" s="11" t="s">
        <v>45</v>
      </c>
    </row>
    <row r="10" spans="1:18" x14ac:dyDescent="0.25">
      <c r="A10" s="11" t="s">
        <v>8</v>
      </c>
      <c r="B10" s="11" t="s">
        <v>198</v>
      </c>
      <c r="C10" s="12" t="s">
        <v>18</v>
      </c>
      <c r="D10" s="13" t="s">
        <v>199</v>
      </c>
      <c r="E10" s="13" t="s">
        <v>328</v>
      </c>
      <c r="F10" s="11" t="s">
        <v>329</v>
      </c>
      <c r="G10" s="11" t="s">
        <v>28</v>
      </c>
      <c r="H10" s="14" t="s">
        <v>137</v>
      </c>
      <c r="I10" s="11" t="s">
        <v>76</v>
      </c>
      <c r="J10" s="11" t="s">
        <v>215</v>
      </c>
      <c r="K10" s="11">
        <v>1</v>
      </c>
      <c r="L10" s="4">
        <v>29000</v>
      </c>
      <c r="M10" s="4">
        <v>6500</v>
      </c>
      <c r="N10" s="4">
        <v>2000</v>
      </c>
      <c r="O10" s="11" t="s">
        <v>206</v>
      </c>
      <c r="P10" s="11" t="s">
        <v>330</v>
      </c>
      <c r="Q10" s="11" t="s">
        <v>46</v>
      </c>
      <c r="R10" s="11" t="s">
        <v>47</v>
      </c>
    </row>
    <row r="11" spans="1:18" ht="25.5" x14ac:dyDescent="0.25">
      <c r="A11" s="11" t="s">
        <v>8</v>
      </c>
      <c r="B11" s="11" t="s">
        <v>198</v>
      </c>
      <c r="C11" s="12" t="s">
        <v>19</v>
      </c>
      <c r="D11" s="13" t="s">
        <v>199</v>
      </c>
      <c r="E11" s="13" t="s">
        <v>328</v>
      </c>
      <c r="F11" s="11" t="s">
        <v>329</v>
      </c>
      <c r="G11" s="11" t="s">
        <v>29</v>
      </c>
      <c r="H11" s="14" t="s">
        <v>137</v>
      </c>
      <c r="I11" s="11" t="s">
        <v>76</v>
      </c>
      <c r="J11" s="11" t="s">
        <v>216</v>
      </c>
      <c r="K11" s="11">
        <v>1</v>
      </c>
      <c r="L11" s="4">
        <v>29000</v>
      </c>
      <c r="M11" s="4">
        <v>6500</v>
      </c>
      <c r="N11" s="4">
        <v>2000</v>
      </c>
      <c r="O11" s="11" t="s">
        <v>206</v>
      </c>
      <c r="P11" s="11" t="s">
        <v>330</v>
      </c>
      <c r="Q11" s="11" t="s">
        <v>48</v>
      </c>
      <c r="R11" s="11" t="s">
        <v>49</v>
      </c>
    </row>
    <row r="12" spans="1:18" x14ac:dyDescent="0.25">
      <c r="A12" s="11" t="s">
        <v>8</v>
      </c>
      <c r="B12" s="11" t="s">
        <v>198</v>
      </c>
      <c r="C12" s="12" t="s">
        <v>20</v>
      </c>
      <c r="D12" s="13" t="s">
        <v>199</v>
      </c>
      <c r="E12" s="13" t="s">
        <v>328</v>
      </c>
      <c r="F12" s="11" t="s">
        <v>329</v>
      </c>
      <c r="G12" s="11" t="s">
        <v>29</v>
      </c>
      <c r="H12" s="14" t="s">
        <v>137</v>
      </c>
      <c r="I12" s="11" t="s">
        <v>76</v>
      </c>
      <c r="J12" s="11" t="s">
        <v>217</v>
      </c>
      <c r="K12" s="11">
        <v>1</v>
      </c>
      <c r="L12" s="4">
        <v>29000</v>
      </c>
      <c r="M12" s="4">
        <v>6500</v>
      </c>
      <c r="N12" s="4">
        <v>2000</v>
      </c>
      <c r="O12" s="11" t="s">
        <v>206</v>
      </c>
      <c r="P12" s="11" t="s">
        <v>330</v>
      </c>
      <c r="Q12" s="11" t="s">
        <v>50</v>
      </c>
      <c r="R12" s="11" t="s">
        <v>51</v>
      </c>
    </row>
    <row r="13" spans="1:18" ht="25.5" x14ac:dyDescent="0.25">
      <c r="A13" s="11" t="s">
        <v>8</v>
      </c>
      <c r="B13" s="11" t="s">
        <v>198</v>
      </c>
      <c r="C13" s="12" t="s">
        <v>117</v>
      </c>
      <c r="D13" s="13" t="s">
        <v>199</v>
      </c>
      <c r="E13" s="13" t="s">
        <v>328</v>
      </c>
      <c r="F13" s="11" t="s">
        <v>329</v>
      </c>
      <c r="G13" s="11" t="s">
        <v>28</v>
      </c>
      <c r="H13" s="14" t="s">
        <v>137</v>
      </c>
      <c r="I13" s="11" t="s">
        <v>76</v>
      </c>
      <c r="J13" s="11" t="s">
        <v>218</v>
      </c>
      <c r="K13" s="11">
        <v>1</v>
      </c>
      <c r="L13" s="4">
        <v>29000</v>
      </c>
      <c r="M13" s="4">
        <v>6500</v>
      </c>
      <c r="N13" s="4">
        <v>2000</v>
      </c>
      <c r="O13" s="11" t="s">
        <v>206</v>
      </c>
      <c r="P13" s="11" t="s">
        <v>330</v>
      </c>
      <c r="Q13" s="11" t="s">
        <v>52</v>
      </c>
      <c r="R13" s="11" t="s">
        <v>53</v>
      </c>
    </row>
    <row r="14" spans="1:18" x14ac:dyDescent="0.25">
      <c r="A14" s="11" t="s">
        <v>8</v>
      </c>
      <c r="B14" s="11" t="s">
        <v>198</v>
      </c>
      <c r="C14" s="12" t="s">
        <v>21</v>
      </c>
      <c r="D14" s="13" t="s">
        <v>199</v>
      </c>
      <c r="E14" s="13" t="s">
        <v>328</v>
      </c>
      <c r="F14" s="11" t="s">
        <v>329</v>
      </c>
      <c r="G14" s="11" t="s">
        <v>28</v>
      </c>
      <c r="H14" s="14" t="s">
        <v>137</v>
      </c>
      <c r="I14" s="11" t="s">
        <v>76</v>
      </c>
      <c r="J14" s="11" t="s">
        <v>219</v>
      </c>
      <c r="K14" s="11">
        <v>1</v>
      </c>
      <c r="L14" s="4">
        <v>29000</v>
      </c>
      <c r="M14" s="4">
        <v>6500</v>
      </c>
      <c r="N14" s="4">
        <v>2000</v>
      </c>
      <c r="O14" s="11" t="s">
        <v>206</v>
      </c>
      <c r="P14" s="11" t="s">
        <v>330</v>
      </c>
      <c r="Q14" s="11" t="s">
        <v>54</v>
      </c>
      <c r="R14" s="11" t="s">
        <v>55</v>
      </c>
    </row>
    <row r="15" spans="1:18" ht="25.5" x14ac:dyDescent="0.25">
      <c r="A15" s="11" t="s">
        <v>8</v>
      </c>
      <c r="B15" s="11" t="s">
        <v>198</v>
      </c>
      <c r="C15" s="12" t="s">
        <v>22</v>
      </c>
      <c r="D15" s="13" t="s">
        <v>199</v>
      </c>
      <c r="E15" s="13" t="s">
        <v>328</v>
      </c>
      <c r="F15" s="11" t="s">
        <v>329</v>
      </c>
      <c r="G15" s="11" t="s">
        <v>29</v>
      </c>
      <c r="H15" s="14" t="s">
        <v>137</v>
      </c>
      <c r="I15" s="11" t="s">
        <v>76</v>
      </c>
      <c r="J15" s="11" t="s">
        <v>220</v>
      </c>
      <c r="K15" s="11">
        <v>1</v>
      </c>
      <c r="L15" s="4">
        <v>29000</v>
      </c>
      <c r="M15" s="4">
        <v>6500</v>
      </c>
      <c r="N15" s="4">
        <v>2000</v>
      </c>
      <c r="O15" s="11" t="s">
        <v>206</v>
      </c>
      <c r="P15" s="11" t="s">
        <v>330</v>
      </c>
      <c r="Q15" s="11" t="s">
        <v>56</v>
      </c>
      <c r="R15" s="11" t="s">
        <v>57</v>
      </c>
    </row>
    <row r="16" spans="1:18" ht="25.5" x14ac:dyDescent="0.25">
      <c r="A16" s="11" t="s">
        <v>8</v>
      </c>
      <c r="B16" s="11" t="s">
        <v>198</v>
      </c>
      <c r="C16" s="12" t="s">
        <v>22</v>
      </c>
      <c r="D16" s="13" t="s">
        <v>199</v>
      </c>
      <c r="E16" s="13" t="s">
        <v>328</v>
      </c>
      <c r="F16" s="11" t="s">
        <v>329</v>
      </c>
      <c r="G16" s="11" t="s">
        <v>28</v>
      </c>
      <c r="H16" s="14" t="s">
        <v>137</v>
      </c>
      <c r="I16" s="11" t="s">
        <v>76</v>
      </c>
      <c r="J16" s="11" t="s">
        <v>221</v>
      </c>
      <c r="K16" s="11">
        <v>1</v>
      </c>
      <c r="L16" s="4">
        <v>29000</v>
      </c>
      <c r="M16" s="4">
        <v>6500</v>
      </c>
      <c r="N16" s="4">
        <v>2000</v>
      </c>
      <c r="O16" s="11" t="s">
        <v>206</v>
      </c>
      <c r="P16" s="11" t="s">
        <v>330</v>
      </c>
      <c r="Q16" s="11" t="s">
        <v>56</v>
      </c>
      <c r="R16" s="11" t="s">
        <v>57</v>
      </c>
    </row>
    <row r="17" spans="1:18" ht="25.5" x14ac:dyDescent="0.25">
      <c r="A17" s="11" t="s">
        <v>8</v>
      </c>
      <c r="B17" s="11" t="s">
        <v>198</v>
      </c>
      <c r="C17" s="12" t="s">
        <v>118</v>
      </c>
      <c r="D17" s="13" t="s">
        <v>199</v>
      </c>
      <c r="E17" s="13" t="s">
        <v>328</v>
      </c>
      <c r="F17" s="11" t="s">
        <v>329</v>
      </c>
      <c r="G17" s="11" t="s">
        <v>29</v>
      </c>
      <c r="H17" s="14" t="s">
        <v>137</v>
      </c>
      <c r="I17" s="11" t="s">
        <v>76</v>
      </c>
      <c r="J17" s="11" t="s">
        <v>222</v>
      </c>
      <c r="K17" s="11">
        <v>1</v>
      </c>
      <c r="L17" s="4">
        <v>29000</v>
      </c>
      <c r="M17" s="4">
        <v>6500</v>
      </c>
      <c r="N17" s="4">
        <v>2000</v>
      </c>
      <c r="O17" s="11" t="s">
        <v>206</v>
      </c>
      <c r="P17" s="11" t="s">
        <v>330</v>
      </c>
      <c r="Q17" s="11" t="s">
        <v>58</v>
      </c>
      <c r="R17" s="11" t="s">
        <v>59</v>
      </c>
    </row>
    <row r="18" spans="1:18" ht="25.5" x14ac:dyDescent="0.25">
      <c r="A18" s="11" t="s">
        <v>8</v>
      </c>
      <c r="B18" s="11" t="s">
        <v>198</v>
      </c>
      <c r="C18" s="12" t="s">
        <v>118</v>
      </c>
      <c r="D18" s="13" t="s">
        <v>199</v>
      </c>
      <c r="E18" s="13" t="s">
        <v>328</v>
      </c>
      <c r="F18" s="11" t="s">
        <v>329</v>
      </c>
      <c r="G18" s="11" t="s">
        <v>28</v>
      </c>
      <c r="H18" s="14" t="s">
        <v>137</v>
      </c>
      <c r="I18" s="11" t="s">
        <v>76</v>
      </c>
      <c r="J18" s="11" t="s">
        <v>223</v>
      </c>
      <c r="K18" s="11">
        <v>1</v>
      </c>
      <c r="L18" s="4">
        <v>29000</v>
      </c>
      <c r="M18" s="4">
        <v>6500</v>
      </c>
      <c r="N18" s="4">
        <v>2000</v>
      </c>
      <c r="O18" s="11" t="s">
        <v>206</v>
      </c>
      <c r="P18" s="11" t="s">
        <v>330</v>
      </c>
      <c r="Q18" s="11" t="s">
        <v>58</v>
      </c>
      <c r="R18" s="11" t="s">
        <v>59</v>
      </c>
    </row>
    <row r="19" spans="1:18" ht="25.5" x14ac:dyDescent="0.25">
      <c r="A19" s="11" t="s">
        <v>8</v>
      </c>
      <c r="B19" s="11" t="s">
        <v>198</v>
      </c>
      <c r="C19" s="12" t="s">
        <v>119</v>
      </c>
      <c r="D19" s="13" t="s">
        <v>199</v>
      </c>
      <c r="E19" s="13" t="s">
        <v>328</v>
      </c>
      <c r="F19" s="11" t="s">
        <v>329</v>
      </c>
      <c r="G19" s="11" t="s">
        <v>28</v>
      </c>
      <c r="H19" s="14" t="s">
        <v>137</v>
      </c>
      <c r="I19" s="11" t="s">
        <v>76</v>
      </c>
      <c r="J19" s="11" t="s">
        <v>224</v>
      </c>
      <c r="K19" s="11">
        <v>1</v>
      </c>
      <c r="L19" s="4">
        <v>29000</v>
      </c>
      <c r="M19" s="4">
        <v>6500</v>
      </c>
      <c r="N19" s="4">
        <v>2000</v>
      </c>
      <c r="O19" s="11" t="s">
        <v>206</v>
      </c>
      <c r="P19" s="11" t="s">
        <v>330</v>
      </c>
      <c r="Q19" s="11" t="s">
        <v>60</v>
      </c>
      <c r="R19" s="11" t="s">
        <v>61</v>
      </c>
    </row>
    <row r="20" spans="1:18" ht="25.5" x14ac:dyDescent="0.25">
      <c r="A20" s="11" t="s">
        <v>8</v>
      </c>
      <c r="B20" s="11" t="s">
        <v>198</v>
      </c>
      <c r="C20" s="12" t="s">
        <v>23</v>
      </c>
      <c r="D20" s="13" t="s">
        <v>199</v>
      </c>
      <c r="E20" s="13" t="s">
        <v>328</v>
      </c>
      <c r="F20" s="11" t="s">
        <v>329</v>
      </c>
      <c r="G20" s="11" t="s">
        <v>29</v>
      </c>
      <c r="H20" s="14" t="s">
        <v>137</v>
      </c>
      <c r="I20" s="11" t="s">
        <v>76</v>
      </c>
      <c r="J20" s="11" t="s">
        <v>225</v>
      </c>
      <c r="K20" s="11">
        <v>1</v>
      </c>
      <c r="L20" s="4">
        <v>29000</v>
      </c>
      <c r="M20" s="4">
        <v>6500</v>
      </c>
      <c r="N20" s="4">
        <v>2000</v>
      </c>
      <c r="O20" s="11" t="s">
        <v>206</v>
      </c>
      <c r="P20" s="11" t="s">
        <v>330</v>
      </c>
      <c r="Q20" s="11" t="s">
        <v>62</v>
      </c>
      <c r="R20" s="11" t="s">
        <v>63</v>
      </c>
    </row>
    <row r="21" spans="1:18" ht="25.5" x14ac:dyDescent="0.25">
      <c r="A21" s="11" t="s">
        <v>8</v>
      </c>
      <c r="B21" s="11" t="s">
        <v>198</v>
      </c>
      <c r="C21" s="12" t="s">
        <v>120</v>
      </c>
      <c r="D21" s="13" t="s">
        <v>199</v>
      </c>
      <c r="E21" s="13" t="s">
        <v>328</v>
      </c>
      <c r="F21" s="11" t="s">
        <v>329</v>
      </c>
      <c r="G21" s="11" t="s">
        <v>29</v>
      </c>
      <c r="H21" s="14" t="s">
        <v>137</v>
      </c>
      <c r="I21" s="11" t="s">
        <v>76</v>
      </c>
      <c r="J21" s="11" t="s">
        <v>226</v>
      </c>
      <c r="K21" s="11">
        <v>1</v>
      </c>
      <c r="L21" s="4">
        <v>29000</v>
      </c>
      <c r="M21" s="4">
        <v>6500</v>
      </c>
      <c r="N21" s="4">
        <v>2000</v>
      </c>
      <c r="O21" s="11" t="s">
        <v>206</v>
      </c>
      <c r="P21" s="11" t="s">
        <v>330</v>
      </c>
      <c r="Q21" s="11" t="s">
        <v>64</v>
      </c>
      <c r="R21" s="11" t="s">
        <v>65</v>
      </c>
    </row>
    <row r="22" spans="1:18" x14ac:dyDescent="0.25">
      <c r="A22" s="11" t="s">
        <v>8</v>
      </c>
      <c r="B22" s="11" t="s">
        <v>198</v>
      </c>
      <c r="C22" s="12" t="s">
        <v>24</v>
      </c>
      <c r="D22" s="13" t="s">
        <v>199</v>
      </c>
      <c r="E22" s="13" t="s">
        <v>328</v>
      </c>
      <c r="F22" s="11" t="s">
        <v>329</v>
      </c>
      <c r="G22" s="11" t="s">
        <v>28</v>
      </c>
      <c r="H22" s="14" t="s">
        <v>137</v>
      </c>
      <c r="I22" s="11" t="s">
        <v>76</v>
      </c>
      <c r="J22" s="11" t="s">
        <v>227</v>
      </c>
      <c r="K22" s="11">
        <v>1</v>
      </c>
      <c r="L22" s="4">
        <v>29000</v>
      </c>
      <c r="M22" s="4">
        <v>6500</v>
      </c>
      <c r="N22" s="4">
        <v>2000</v>
      </c>
      <c r="O22" s="11" t="s">
        <v>206</v>
      </c>
      <c r="P22" s="11" t="s">
        <v>330</v>
      </c>
      <c r="Q22" s="11" t="s">
        <v>66</v>
      </c>
      <c r="R22" s="11" t="s">
        <v>67</v>
      </c>
    </row>
    <row r="23" spans="1:18" x14ac:dyDescent="0.25">
      <c r="A23" s="11" t="s">
        <v>8</v>
      </c>
      <c r="B23" s="11" t="s">
        <v>198</v>
      </c>
      <c r="C23" s="12" t="s">
        <v>12</v>
      </c>
      <c r="D23" s="13" t="s">
        <v>199</v>
      </c>
      <c r="E23" s="13" t="s">
        <v>328</v>
      </c>
      <c r="F23" s="11" t="s">
        <v>329</v>
      </c>
      <c r="G23" s="11" t="s">
        <v>29</v>
      </c>
      <c r="H23" s="14" t="s">
        <v>137</v>
      </c>
      <c r="I23" s="11" t="s">
        <v>76</v>
      </c>
      <c r="J23" s="11" t="s">
        <v>228</v>
      </c>
      <c r="K23" s="11">
        <v>1</v>
      </c>
      <c r="L23" s="4">
        <v>29000</v>
      </c>
      <c r="M23" s="4">
        <v>6500</v>
      </c>
      <c r="N23" s="4">
        <v>2000</v>
      </c>
      <c r="O23" s="11" t="s">
        <v>206</v>
      </c>
      <c r="P23" s="11" t="s">
        <v>330</v>
      </c>
      <c r="Q23" s="11" t="s">
        <v>68</v>
      </c>
      <c r="R23" s="11" t="s">
        <v>69</v>
      </c>
    </row>
    <row r="24" spans="1:18" x14ac:dyDescent="0.25">
      <c r="A24" s="11" t="s">
        <v>8</v>
      </c>
      <c r="B24" s="11" t="s">
        <v>198</v>
      </c>
      <c r="C24" s="12" t="s">
        <v>12</v>
      </c>
      <c r="D24" s="13" t="s">
        <v>199</v>
      </c>
      <c r="E24" s="13" t="s">
        <v>328</v>
      </c>
      <c r="F24" s="11" t="s">
        <v>329</v>
      </c>
      <c r="G24" s="11" t="s">
        <v>28</v>
      </c>
      <c r="H24" s="14" t="s">
        <v>137</v>
      </c>
      <c r="I24" s="11" t="s">
        <v>76</v>
      </c>
      <c r="J24" s="11" t="s">
        <v>229</v>
      </c>
      <c r="K24" s="11">
        <v>1</v>
      </c>
      <c r="L24" s="4">
        <v>29000</v>
      </c>
      <c r="M24" s="4">
        <v>6500</v>
      </c>
      <c r="N24" s="4">
        <v>2000</v>
      </c>
      <c r="O24" s="11" t="s">
        <v>206</v>
      </c>
      <c r="P24" s="11" t="s">
        <v>330</v>
      </c>
      <c r="Q24" s="11" t="s">
        <v>68</v>
      </c>
      <c r="R24" s="11" t="s">
        <v>69</v>
      </c>
    </row>
    <row r="25" spans="1:18" ht="25.5" x14ac:dyDescent="0.25">
      <c r="A25" s="11" t="s">
        <v>8</v>
      </c>
      <c r="B25" s="11" t="s">
        <v>198</v>
      </c>
      <c r="C25" s="12" t="s">
        <v>25</v>
      </c>
      <c r="D25" s="13" t="s">
        <v>199</v>
      </c>
      <c r="E25" s="13" t="s">
        <v>328</v>
      </c>
      <c r="F25" s="11" t="s">
        <v>329</v>
      </c>
      <c r="G25" s="11" t="s">
        <v>29</v>
      </c>
      <c r="H25" s="14" t="s">
        <v>137</v>
      </c>
      <c r="I25" s="11" t="s">
        <v>76</v>
      </c>
      <c r="J25" s="11" t="s">
        <v>230</v>
      </c>
      <c r="K25" s="11">
        <v>1</v>
      </c>
      <c r="L25" s="4">
        <v>29000</v>
      </c>
      <c r="M25" s="4">
        <v>6500</v>
      </c>
      <c r="N25" s="4">
        <v>2000</v>
      </c>
      <c r="O25" s="11" t="s">
        <v>206</v>
      </c>
      <c r="P25" s="11" t="s">
        <v>330</v>
      </c>
      <c r="Q25" s="11" t="s">
        <v>70</v>
      </c>
      <c r="R25" s="11" t="s">
        <v>71</v>
      </c>
    </row>
    <row r="26" spans="1:18" ht="25.5" x14ac:dyDescent="0.25">
      <c r="A26" s="11" t="s">
        <v>8</v>
      </c>
      <c r="B26" s="11" t="s">
        <v>198</v>
      </c>
      <c r="C26" s="12" t="s">
        <v>26</v>
      </c>
      <c r="D26" s="13" t="s">
        <v>199</v>
      </c>
      <c r="E26" s="13" t="s">
        <v>328</v>
      </c>
      <c r="F26" s="11" t="s">
        <v>329</v>
      </c>
      <c r="G26" s="11" t="s">
        <v>28</v>
      </c>
      <c r="H26" s="14" t="s">
        <v>137</v>
      </c>
      <c r="I26" s="11" t="s">
        <v>76</v>
      </c>
      <c r="J26" s="11" t="s">
        <v>231</v>
      </c>
      <c r="K26" s="11">
        <v>1</v>
      </c>
      <c r="L26" s="4">
        <v>29000</v>
      </c>
      <c r="M26" s="4">
        <v>6500</v>
      </c>
      <c r="N26" s="4">
        <v>2000</v>
      </c>
      <c r="O26" s="11" t="s">
        <v>206</v>
      </c>
      <c r="P26" s="11" t="s">
        <v>330</v>
      </c>
      <c r="Q26" s="11" t="s">
        <v>72</v>
      </c>
      <c r="R26" s="11" t="s">
        <v>73</v>
      </c>
    </row>
    <row r="27" spans="1:18" x14ac:dyDescent="0.25">
      <c r="A27" s="11" t="s">
        <v>8</v>
      </c>
      <c r="B27" s="11" t="s">
        <v>198</v>
      </c>
      <c r="C27" s="12" t="s">
        <v>27</v>
      </c>
      <c r="D27" s="13" t="s">
        <v>199</v>
      </c>
      <c r="E27" s="13" t="s">
        <v>328</v>
      </c>
      <c r="F27" s="11" t="s">
        <v>329</v>
      </c>
      <c r="G27" s="11" t="s">
        <v>28</v>
      </c>
      <c r="H27" s="14" t="s">
        <v>137</v>
      </c>
      <c r="I27" s="11" t="s">
        <v>76</v>
      </c>
      <c r="J27" s="11" t="s">
        <v>232</v>
      </c>
      <c r="K27" s="11">
        <v>1</v>
      </c>
      <c r="L27" s="4">
        <v>29000</v>
      </c>
      <c r="M27" s="4">
        <v>6500</v>
      </c>
      <c r="N27" s="4">
        <v>2000</v>
      </c>
      <c r="O27" s="11" t="s">
        <v>206</v>
      </c>
      <c r="P27" s="11" t="s">
        <v>330</v>
      </c>
      <c r="Q27" s="11" t="s">
        <v>74</v>
      </c>
      <c r="R27" s="11" t="s">
        <v>75</v>
      </c>
    </row>
    <row r="28" spans="1:18" ht="38.25" x14ac:dyDescent="0.25">
      <c r="A28" s="11" t="s">
        <v>8</v>
      </c>
      <c r="B28" s="11" t="s">
        <v>198</v>
      </c>
      <c r="C28" s="12" t="s">
        <v>83</v>
      </c>
      <c r="D28" s="13" t="s">
        <v>199</v>
      </c>
      <c r="E28" s="13" t="s">
        <v>328</v>
      </c>
      <c r="F28" s="11" t="s">
        <v>329</v>
      </c>
      <c r="G28" s="11" t="s">
        <v>28</v>
      </c>
      <c r="H28" s="14" t="s">
        <v>137</v>
      </c>
      <c r="I28" s="11" t="s">
        <v>76</v>
      </c>
      <c r="J28" s="11" t="s">
        <v>233</v>
      </c>
      <c r="K28" s="11">
        <v>1</v>
      </c>
      <c r="L28" s="4">
        <v>29000</v>
      </c>
      <c r="M28" s="4">
        <v>6500</v>
      </c>
      <c r="N28" s="4">
        <v>2000</v>
      </c>
      <c r="O28" s="11" t="s">
        <v>206</v>
      </c>
      <c r="P28" s="11" t="s">
        <v>330</v>
      </c>
      <c r="Q28" s="11" t="s">
        <v>78</v>
      </c>
      <c r="R28" s="11" t="s">
        <v>77</v>
      </c>
    </row>
    <row r="29" spans="1:18" x14ac:dyDescent="0.25">
      <c r="A29" s="11" t="s">
        <v>8</v>
      </c>
      <c r="B29" s="11" t="s">
        <v>198</v>
      </c>
      <c r="C29" s="12" t="s">
        <v>84</v>
      </c>
      <c r="D29" s="13" t="s">
        <v>199</v>
      </c>
      <c r="E29" s="13" t="s">
        <v>328</v>
      </c>
      <c r="F29" s="11" t="s">
        <v>329</v>
      </c>
      <c r="G29" s="11" t="s">
        <v>28</v>
      </c>
      <c r="H29" s="14" t="s">
        <v>137</v>
      </c>
      <c r="I29" s="11" t="s">
        <v>76</v>
      </c>
      <c r="J29" s="11" t="s">
        <v>234</v>
      </c>
      <c r="K29" s="11">
        <v>1</v>
      </c>
      <c r="L29" s="4">
        <v>29000</v>
      </c>
      <c r="M29" s="4">
        <v>6500</v>
      </c>
      <c r="N29" s="4">
        <v>2000</v>
      </c>
      <c r="O29" s="11" t="s">
        <v>206</v>
      </c>
      <c r="P29" s="11" t="s">
        <v>330</v>
      </c>
      <c r="Q29" s="11" t="s">
        <v>79</v>
      </c>
      <c r="R29" s="11" t="s">
        <v>80</v>
      </c>
    </row>
    <row r="30" spans="1:18" x14ac:dyDescent="0.25">
      <c r="A30" s="11" t="s">
        <v>8</v>
      </c>
      <c r="B30" s="11" t="s">
        <v>198</v>
      </c>
      <c r="C30" s="12" t="s">
        <v>85</v>
      </c>
      <c r="D30" s="13" t="s">
        <v>199</v>
      </c>
      <c r="E30" s="13" t="s">
        <v>328</v>
      </c>
      <c r="F30" s="11" t="s">
        <v>329</v>
      </c>
      <c r="G30" s="11" t="s">
        <v>29</v>
      </c>
      <c r="H30" s="14" t="s">
        <v>137</v>
      </c>
      <c r="I30" s="11" t="s">
        <v>76</v>
      </c>
      <c r="J30" s="11" t="s">
        <v>235</v>
      </c>
      <c r="K30" s="11">
        <v>1</v>
      </c>
      <c r="L30" s="6">
        <v>32160</v>
      </c>
      <c r="M30" s="4">
        <v>6500</v>
      </c>
      <c r="N30" s="4">
        <v>2000</v>
      </c>
      <c r="O30" s="11" t="s">
        <v>206</v>
      </c>
      <c r="P30" s="11" t="s">
        <v>330</v>
      </c>
      <c r="Q30" s="11" t="s">
        <v>81</v>
      </c>
      <c r="R30" s="11" t="s">
        <v>82</v>
      </c>
    </row>
    <row r="31" spans="1:18" x14ac:dyDescent="0.25">
      <c r="A31" s="11" t="s">
        <v>8</v>
      </c>
      <c r="B31" s="11" t="s">
        <v>198</v>
      </c>
      <c r="C31" s="12" t="s">
        <v>85</v>
      </c>
      <c r="D31" s="13" t="s">
        <v>199</v>
      </c>
      <c r="E31" s="13" t="s">
        <v>328</v>
      </c>
      <c r="F31" s="11" t="s">
        <v>329</v>
      </c>
      <c r="G31" s="11" t="s">
        <v>28</v>
      </c>
      <c r="H31" s="14" t="s">
        <v>137</v>
      </c>
      <c r="I31" s="11" t="s">
        <v>76</v>
      </c>
      <c r="J31" s="11" t="s">
        <v>236</v>
      </c>
      <c r="K31" s="11">
        <v>1</v>
      </c>
      <c r="L31" s="6">
        <v>29760</v>
      </c>
      <c r="M31" s="4">
        <v>6500</v>
      </c>
      <c r="N31" s="4">
        <v>2000</v>
      </c>
      <c r="O31" s="11" t="s">
        <v>206</v>
      </c>
      <c r="P31" s="11" t="s">
        <v>330</v>
      </c>
      <c r="Q31" s="11" t="s">
        <v>81</v>
      </c>
      <c r="R31" s="11" t="s">
        <v>82</v>
      </c>
    </row>
    <row r="32" spans="1:18" ht="25.5" x14ac:dyDescent="0.25">
      <c r="A32" s="11" t="s">
        <v>8</v>
      </c>
      <c r="B32" s="11" t="s">
        <v>198</v>
      </c>
      <c r="C32" s="12" t="s">
        <v>86</v>
      </c>
      <c r="D32" s="13" t="s">
        <v>199</v>
      </c>
      <c r="E32" s="13" t="s">
        <v>328</v>
      </c>
      <c r="F32" s="11" t="s">
        <v>329</v>
      </c>
      <c r="G32" s="11" t="s">
        <v>28</v>
      </c>
      <c r="H32" s="11" t="s">
        <v>190</v>
      </c>
      <c r="I32" s="11" t="s">
        <v>76</v>
      </c>
      <c r="J32" s="11" t="s">
        <v>237</v>
      </c>
      <c r="K32" s="11">
        <v>1</v>
      </c>
      <c r="L32" s="6">
        <v>35028</v>
      </c>
      <c r="M32" s="4">
        <v>6500</v>
      </c>
      <c r="N32" s="4">
        <v>2000</v>
      </c>
      <c r="O32" s="11" t="s">
        <v>206</v>
      </c>
      <c r="P32" s="11" t="s">
        <v>330</v>
      </c>
      <c r="Q32" s="11" t="s">
        <v>121</v>
      </c>
      <c r="R32" s="11" t="s">
        <v>122</v>
      </c>
    </row>
    <row r="33" spans="1:18" ht="25.5" x14ac:dyDescent="0.25">
      <c r="A33" s="11" t="s">
        <v>8</v>
      </c>
      <c r="B33" s="11" t="s">
        <v>198</v>
      </c>
      <c r="C33" s="12" t="s">
        <v>87</v>
      </c>
      <c r="D33" s="13" t="s">
        <v>199</v>
      </c>
      <c r="E33" s="13" t="s">
        <v>328</v>
      </c>
      <c r="F33" s="11" t="s">
        <v>329</v>
      </c>
      <c r="G33" s="11" t="s">
        <v>29</v>
      </c>
      <c r="H33" s="14" t="s">
        <v>137</v>
      </c>
      <c r="I33" s="11" t="s">
        <v>76</v>
      </c>
      <c r="J33" s="11" t="s">
        <v>238</v>
      </c>
      <c r="K33" s="11">
        <v>1</v>
      </c>
      <c r="L33" s="6">
        <v>41880</v>
      </c>
      <c r="M33" s="4">
        <v>6500</v>
      </c>
      <c r="N33" s="4">
        <v>2000</v>
      </c>
      <c r="O33" s="11" t="s">
        <v>206</v>
      </c>
      <c r="P33" s="11" t="s">
        <v>330</v>
      </c>
      <c r="Q33" s="11" t="s">
        <v>123</v>
      </c>
      <c r="R33" s="11" t="s">
        <v>124</v>
      </c>
    </row>
    <row r="34" spans="1:18" ht="25.5" x14ac:dyDescent="0.25">
      <c r="A34" s="11" t="s">
        <v>8</v>
      </c>
      <c r="B34" s="11" t="s">
        <v>198</v>
      </c>
      <c r="C34" s="12" t="s">
        <v>87</v>
      </c>
      <c r="D34" s="13" t="s">
        <v>199</v>
      </c>
      <c r="E34" s="13" t="s">
        <v>328</v>
      </c>
      <c r="F34" s="11" t="s">
        <v>329</v>
      </c>
      <c r="G34" s="11" t="s">
        <v>28</v>
      </c>
      <c r="H34" s="14" t="s">
        <v>137</v>
      </c>
      <c r="I34" s="11" t="s">
        <v>76</v>
      </c>
      <c r="J34" s="11" t="s">
        <v>239</v>
      </c>
      <c r="K34" s="11">
        <v>1</v>
      </c>
      <c r="L34" s="6">
        <v>38280</v>
      </c>
      <c r="M34" s="4">
        <v>6500</v>
      </c>
      <c r="N34" s="4">
        <v>2000</v>
      </c>
      <c r="O34" s="11" t="s">
        <v>206</v>
      </c>
      <c r="P34" s="11" t="s">
        <v>330</v>
      </c>
      <c r="Q34" s="11" t="s">
        <v>123</v>
      </c>
      <c r="R34" s="11" t="s">
        <v>124</v>
      </c>
    </row>
    <row r="35" spans="1:18" x14ac:dyDescent="0.25">
      <c r="A35" s="11" t="s">
        <v>8</v>
      </c>
      <c r="B35" s="11" t="s">
        <v>198</v>
      </c>
      <c r="C35" s="12" t="s">
        <v>88</v>
      </c>
      <c r="D35" s="13" t="s">
        <v>199</v>
      </c>
      <c r="E35" s="13" t="s">
        <v>328</v>
      </c>
      <c r="F35" s="11" t="s">
        <v>329</v>
      </c>
      <c r="G35" s="11" t="s">
        <v>29</v>
      </c>
      <c r="H35" s="11" t="s">
        <v>190</v>
      </c>
      <c r="I35" s="11" t="s">
        <v>76</v>
      </c>
      <c r="J35" s="11" t="s">
        <v>240</v>
      </c>
      <c r="K35" s="11">
        <v>1</v>
      </c>
      <c r="L35" s="6">
        <v>38280</v>
      </c>
      <c r="M35" s="4">
        <v>6500</v>
      </c>
      <c r="N35" s="4">
        <v>2000</v>
      </c>
      <c r="O35" s="11" t="s">
        <v>206</v>
      </c>
      <c r="P35" s="11" t="s">
        <v>330</v>
      </c>
      <c r="Q35" s="11" t="s">
        <v>168</v>
      </c>
      <c r="R35" s="11" t="s">
        <v>169</v>
      </c>
    </row>
    <row r="36" spans="1:18" x14ac:dyDescent="0.25">
      <c r="A36" s="11" t="s">
        <v>8</v>
      </c>
      <c r="B36" s="11" t="s">
        <v>198</v>
      </c>
      <c r="C36" s="12" t="s">
        <v>88</v>
      </c>
      <c r="D36" s="13" t="s">
        <v>199</v>
      </c>
      <c r="E36" s="13" t="s">
        <v>328</v>
      </c>
      <c r="F36" s="11" t="s">
        <v>329</v>
      </c>
      <c r="G36" s="11" t="s">
        <v>28</v>
      </c>
      <c r="H36" s="11" t="s">
        <v>190</v>
      </c>
      <c r="I36" s="11" t="s">
        <v>76</v>
      </c>
      <c r="J36" s="11" t="s">
        <v>241</v>
      </c>
      <c r="K36" s="11">
        <v>1</v>
      </c>
      <c r="L36" s="6">
        <v>35028</v>
      </c>
      <c r="M36" s="4">
        <v>6500</v>
      </c>
      <c r="N36" s="4">
        <v>2000</v>
      </c>
      <c r="O36" s="11" t="s">
        <v>206</v>
      </c>
      <c r="P36" s="11" t="s">
        <v>330</v>
      </c>
      <c r="Q36" s="11" t="s">
        <v>168</v>
      </c>
      <c r="R36" s="11" t="s">
        <v>169</v>
      </c>
    </row>
    <row r="37" spans="1:18" x14ac:dyDescent="0.25">
      <c r="A37" s="11" t="s">
        <v>8</v>
      </c>
      <c r="B37" s="11" t="s">
        <v>198</v>
      </c>
      <c r="C37" s="12" t="s">
        <v>89</v>
      </c>
      <c r="D37" s="13" t="s">
        <v>199</v>
      </c>
      <c r="E37" s="13" t="s">
        <v>328</v>
      </c>
      <c r="F37" s="11" t="s">
        <v>329</v>
      </c>
      <c r="G37" s="11" t="s">
        <v>28</v>
      </c>
      <c r="H37" s="14" t="s">
        <v>137</v>
      </c>
      <c r="I37" s="11" t="s">
        <v>76</v>
      </c>
      <c r="J37" s="11" t="s">
        <v>242</v>
      </c>
      <c r="K37" s="11">
        <v>1</v>
      </c>
      <c r="L37" s="6">
        <v>29760</v>
      </c>
      <c r="M37" s="4">
        <v>6500</v>
      </c>
      <c r="N37" s="4">
        <v>2000</v>
      </c>
      <c r="O37" s="11" t="s">
        <v>206</v>
      </c>
      <c r="P37" s="11" t="s">
        <v>330</v>
      </c>
      <c r="Q37" s="11" t="s">
        <v>170</v>
      </c>
      <c r="R37" s="11" t="s">
        <v>171</v>
      </c>
    </row>
    <row r="38" spans="1:18" ht="38.25" x14ac:dyDescent="0.25">
      <c r="A38" s="11" t="s">
        <v>8</v>
      </c>
      <c r="B38" s="11" t="s">
        <v>198</v>
      </c>
      <c r="C38" s="12" t="s">
        <v>90</v>
      </c>
      <c r="D38" s="13" t="s">
        <v>199</v>
      </c>
      <c r="E38" s="13" t="s">
        <v>328</v>
      </c>
      <c r="F38" s="11" t="s">
        <v>329</v>
      </c>
      <c r="G38" s="11" t="s">
        <v>28</v>
      </c>
      <c r="H38" s="14" t="s">
        <v>137</v>
      </c>
      <c r="I38" s="11" t="s">
        <v>76</v>
      </c>
      <c r="J38" s="11" t="s">
        <v>243</v>
      </c>
      <c r="K38" s="11">
        <v>1</v>
      </c>
      <c r="L38" s="6">
        <v>29760</v>
      </c>
      <c r="M38" s="4">
        <v>6500</v>
      </c>
      <c r="N38" s="4">
        <v>2000</v>
      </c>
      <c r="O38" s="11" t="s">
        <v>206</v>
      </c>
      <c r="P38" s="11" t="s">
        <v>330</v>
      </c>
      <c r="Q38" s="11" t="s">
        <v>172</v>
      </c>
      <c r="R38" s="11" t="s">
        <v>173</v>
      </c>
    </row>
    <row r="39" spans="1:18" ht="38.25" x14ac:dyDescent="0.25">
      <c r="A39" s="11" t="s">
        <v>8</v>
      </c>
      <c r="B39" s="11" t="s">
        <v>198</v>
      </c>
      <c r="C39" s="12" t="s">
        <v>91</v>
      </c>
      <c r="D39" s="13" t="s">
        <v>199</v>
      </c>
      <c r="E39" s="13" t="s">
        <v>328</v>
      </c>
      <c r="F39" s="11" t="s">
        <v>329</v>
      </c>
      <c r="G39" s="11" t="s">
        <v>28</v>
      </c>
      <c r="H39" s="11" t="s">
        <v>190</v>
      </c>
      <c r="I39" s="11" t="s">
        <v>76</v>
      </c>
      <c r="J39" s="11" t="s">
        <v>244</v>
      </c>
      <c r="K39" s="11">
        <v>1</v>
      </c>
      <c r="L39" s="6">
        <v>38280</v>
      </c>
      <c r="M39" s="4">
        <v>6500</v>
      </c>
      <c r="N39" s="4">
        <v>2000</v>
      </c>
      <c r="O39" s="11" t="s">
        <v>206</v>
      </c>
      <c r="P39" s="11" t="s">
        <v>330</v>
      </c>
      <c r="Q39" s="11" t="s">
        <v>175</v>
      </c>
      <c r="R39" s="11" t="s">
        <v>174</v>
      </c>
    </row>
    <row r="40" spans="1:18" ht="38.25" x14ac:dyDescent="0.25">
      <c r="A40" s="11" t="s">
        <v>8</v>
      </c>
      <c r="B40" s="11" t="s">
        <v>198</v>
      </c>
      <c r="C40" s="12" t="s">
        <v>92</v>
      </c>
      <c r="D40" s="13" t="s">
        <v>199</v>
      </c>
      <c r="E40" s="13" t="s">
        <v>328</v>
      </c>
      <c r="F40" s="11" t="s">
        <v>329</v>
      </c>
      <c r="G40" s="11" t="s">
        <v>28</v>
      </c>
      <c r="H40" s="14" t="s">
        <v>137</v>
      </c>
      <c r="I40" s="11" t="s">
        <v>76</v>
      </c>
      <c r="J40" s="11" t="s">
        <v>245</v>
      </c>
      <c r="K40" s="11">
        <v>1</v>
      </c>
      <c r="L40" s="6">
        <v>38280</v>
      </c>
      <c r="M40" s="4">
        <v>6500</v>
      </c>
      <c r="N40" s="4">
        <v>2000</v>
      </c>
      <c r="O40" s="11" t="s">
        <v>206</v>
      </c>
      <c r="P40" s="11" t="s">
        <v>330</v>
      </c>
      <c r="Q40" s="11" t="s">
        <v>176</v>
      </c>
      <c r="R40" s="11" t="s">
        <v>177</v>
      </c>
    </row>
    <row r="41" spans="1:18" x14ac:dyDescent="0.25">
      <c r="A41" s="11" t="s">
        <v>8</v>
      </c>
      <c r="B41" s="11" t="s">
        <v>198</v>
      </c>
      <c r="C41" s="12" t="s">
        <v>93</v>
      </c>
      <c r="D41" s="13" t="s">
        <v>199</v>
      </c>
      <c r="E41" s="13" t="s">
        <v>328</v>
      </c>
      <c r="F41" s="11" t="s">
        <v>329</v>
      </c>
      <c r="G41" s="11" t="s">
        <v>28</v>
      </c>
      <c r="H41" s="14" t="s">
        <v>137</v>
      </c>
      <c r="I41" s="11" t="s">
        <v>76</v>
      </c>
      <c r="J41" s="11" t="s">
        <v>246</v>
      </c>
      <c r="K41" s="11">
        <v>1</v>
      </c>
      <c r="L41" s="6">
        <v>38280</v>
      </c>
      <c r="M41" s="4">
        <v>6500</v>
      </c>
      <c r="N41" s="4">
        <v>2000</v>
      </c>
      <c r="O41" s="11" t="s">
        <v>206</v>
      </c>
      <c r="P41" s="11" t="s">
        <v>330</v>
      </c>
      <c r="Q41" s="11" t="s">
        <v>178</v>
      </c>
      <c r="R41" s="11" t="s">
        <v>179</v>
      </c>
    </row>
    <row r="42" spans="1:18" x14ac:dyDescent="0.25">
      <c r="A42" s="11" t="s">
        <v>8</v>
      </c>
      <c r="B42" s="11" t="s">
        <v>198</v>
      </c>
      <c r="C42" s="12" t="s">
        <v>94</v>
      </c>
      <c r="D42" s="13" t="s">
        <v>199</v>
      </c>
      <c r="E42" s="13" t="s">
        <v>328</v>
      </c>
      <c r="F42" s="11" t="s">
        <v>329</v>
      </c>
      <c r="G42" s="11" t="s">
        <v>28</v>
      </c>
      <c r="H42" s="14" t="s">
        <v>137</v>
      </c>
      <c r="I42" s="11" t="s">
        <v>76</v>
      </c>
      <c r="J42" s="11" t="s">
        <v>247</v>
      </c>
      <c r="K42" s="11">
        <v>1</v>
      </c>
      <c r="L42" s="6">
        <v>38280</v>
      </c>
      <c r="M42" s="4">
        <v>6500</v>
      </c>
      <c r="N42" s="4">
        <v>2000</v>
      </c>
      <c r="O42" s="11" t="s">
        <v>206</v>
      </c>
      <c r="P42" s="11" t="s">
        <v>330</v>
      </c>
      <c r="Q42" s="11" t="s">
        <v>180</v>
      </c>
      <c r="R42" s="11" t="s">
        <v>181</v>
      </c>
    </row>
    <row r="43" spans="1:18" x14ac:dyDescent="0.25">
      <c r="A43" s="11" t="s">
        <v>8</v>
      </c>
      <c r="B43" s="11" t="s">
        <v>198</v>
      </c>
      <c r="C43" s="12" t="s">
        <v>95</v>
      </c>
      <c r="D43" s="13" t="s">
        <v>199</v>
      </c>
      <c r="E43" s="13" t="s">
        <v>328</v>
      </c>
      <c r="F43" s="11" t="s">
        <v>329</v>
      </c>
      <c r="G43" s="11" t="s">
        <v>28</v>
      </c>
      <c r="H43" s="11" t="s">
        <v>190</v>
      </c>
      <c r="I43" s="11" t="s">
        <v>76</v>
      </c>
      <c r="J43" s="11" t="s">
        <v>248</v>
      </c>
      <c r="K43" s="11">
        <v>1</v>
      </c>
      <c r="L43" s="6">
        <v>38280</v>
      </c>
      <c r="M43" s="4">
        <v>6500</v>
      </c>
      <c r="N43" s="4">
        <v>2000</v>
      </c>
      <c r="O43" s="11" t="s">
        <v>206</v>
      </c>
      <c r="P43" s="11" t="s">
        <v>330</v>
      </c>
      <c r="Q43" s="11" t="s">
        <v>182</v>
      </c>
      <c r="R43" s="11" t="s">
        <v>183</v>
      </c>
    </row>
    <row r="44" spans="1:18" x14ac:dyDescent="0.25">
      <c r="A44" s="11" t="s">
        <v>8</v>
      </c>
      <c r="B44" s="11" t="s">
        <v>198</v>
      </c>
      <c r="C44" s="12" t="s">
        <v>96</v>
      </c>
      <c r="D44" s="13" t="s">
        <v>199</v>
      </c>
      <c r="E44" s="13" t="s">
        <v>328</v>
      </c>
      <c r="F44" s="11" t="s">
        <v>329</v>
      </c>
      <c r="G44" s="11" t="s">
        <v>29</v>
      </c>
      <c r="H44" s="14" t="s">
        <v>137</v>
      </c>
      <c r="I44" s="11" t="s">
        <v>76</v>
      </c>
      <c r="J44" s="11" t="s">
        <v>249</v>
      </c>
      <c r="K44" s="11">
        <v>1</v>
      </c>
      <c r="L44" s="6">
        <v>38280</v>
      </c>
      <c r="M44" s="4">
        <v>6500</v>
      </c>
      <c r="N44" s="4">
        <v>2000</v>
      </c>
      <c r="O44" s="11" t="s">
        <v>206</v>
      </c>
      <c r="P44" s="11" t="s">
        <v>330</v>
      </c>
      <c r="Q44" s="11" t="s">
        <v>184</v>
      </c>
      <c r="R44" s="11" t="s">
        <v>185</v>
      </c>
    </row>
    <row r="45" spans="1:18" x14ac:dyDescent="0.25">
      <c r="A45" s="11" t="s">
        <v>8</v>
      </c>
      <c r="B45" s="11" t="s">
        <v>198</v>
      </c>
      <c r="C45" s="12" t="s">
        <v>96</v>
      </c>
      <c r="D45" s="13" t="s">
        <v>199</v>
      </c>
      <c r="E45" s="13" t="s">
        <v>328</v>
      </c>
      <c r="F45" s="11" t="s">
        <v>329</v>
      </c>
      <c r="G45" s="11" t="s">
        <v>28</v>
      </c>
      <c r="H45" s="14" t="s">
        <v>137</v>
      </c>
      <c r="I45" s="11" t="s">
        <v>76</v>
      </c>
      <c r="J45" s="11" t="s">
        <v>250</v>
      </c>
      <c r="K45" s="11">
        <v>1</v>
      </c>
      <c r="L45" s="6">
        <v>35028</v>
      </c>
      <c r="M45" s="4">
        <v>6500</v>
      </c>
      <c r="N45" s="4">
        <v>2000</v>
      </c>
      <c r="O45" s="11" t="s">
        <v>206</v>
      </c>
      <c r="P45" s="11" t="s">
        <v>330</v>
      </c>
      <c r="Q45" s="11" t="s">
        <v>184</v>
      </c>
      <c r="R45" s="11" t="s">
        <v>185</v>
      </c>
    </row>
    <row r="46" spans="1:18" ht="25.5" x14ac:dyDescent="0.25">
      <c r="A46" s="11" t="s">
        <v>8</v>
      </c>
      <c r="B46" s="11" t="s">
        <v>198</v>
      </c>
      <c r="C46" s="12" t="s">
        <v>97</v>
      </c>
      <c r="D46" s="13" t="s">
        <v>199</v>
      </c>
      <c r="E46" s="13" t="s">
        <v>328</v>
      </c>
      <c r="F46" s="11" t="s">
        <v>329</v>
      </c>
      <c r="G46" s="11" t="s">
        <v>28</v>
      </c>
      <c r="H46" s="14" t="s">
        <v>137</v>
      </c>
      <c r="I46" s="11" t="s">
        <v>76</v>
      </c>
      <c r="J46" s="11" t="s">
        <v>251</v>
      </c>
      <c r="K46" s="11">
        <v>1</v>
      </c>
      <c r="L46" s="6">
        <v>38280</v>
      </c>
      <c r="M46" s="4">
        <v>6500</v>
      </c>
      <c r="N46" s="4">
        <v>2000</v>
      </c>
      <c r="O46" s="11" t="s">
        <v>206</v>
      </c>
      <c r="P46" s="11" t="s">
        <v>330</v>
      </c>
      <c r="Q46" s="11" t="s">
        <v>98</v>
      </c>
      <c r="R46" s="11" t="s">
        <v>99</v>
      </c>
    </row>
    <row r="47" spans="1:18" ht="25.5" x14ac:dyDescent="0.25">
      <c r="A47" s="11" t="s">
        <v>8</v>
      </c>
      <c r="B47" s="11" t="s">
        <v>198</v>
      </c>
      <c r="C47" s="12" t="s">
        <v>100</v>
      </c>
      <c r="D47" s="13" t="s">
        <v>199</v>
      </c>
      <c r="E47" s="13" t="s">
        <v>328</v>
      </c>
      <c r="F47" s="11" t="s">
        <v>329</v>
      </c>
      <c r="G47" s="11" t="s">
        <v>28</v>
      </c>
      <c r="H47" s="11" t="s">
        <v>190</v>
      </c>
      <c r="I47" s="11" t="s">
        <v>76</v>
      </c>
      <c r="J47" s="11" t="s">
        <v>252</v>
      </c>
      <c r="K47" s="11">
        <v>1</v>
      </c>
      <c r="L47" s="6">
        <v>38280</v>
      </c>
      <c r="M47" s="4">
        <v>6500</v>
      </c>
      <c r="N47" s="4">
        <v>2000</v>
      </c>
      <c r="O47" s="11" t="s">
        <v>206</v>
      </c>
      <c r="P47" s="11" t="s">
        <v>330</v>
      </c>
      <c r="Q47" s="11" t="s">
        <v>186</v>
      </c>
      <c r="R47" s="11" t="s">
        <v>187</v>
      </c>
    </row>
    <row r="48" spans="1:18" x14ac:dyDescent="0.25">
      <c r="A48" s="11" t="s">
        <v>8</v>
      </c>
      <c r="B48" s="11" t="s">
        <v>198</v>
      </c>
      <c r="C48" s="12" t="s">
        <v>101</v>
      </c>
      <c r="D48" s="13" t="s">
        <v>199</v>
      </c>
      <c r="E48" s="13" t="s">
        <v>328</v>
      </c>
      <c r="F48" s="11" t="s">
        <v>329</v>
      </c>
      <c r="G48" s="11" t="s">
        <v>29</v>
      </c>
      <c r="H48" s="14" t="s">
        <v>137</v>
      </c>
      <c r="I48" s="11" t="s">
        <v>76</v>
      </c>
      <c r="J48" s="11" t="s">
        <v>253</v>
      </c>
      <c r="K48" s="11">
        <v>1</v>
      </c>
      <c r="L48" s="6">
        <v>32280</v>
      </c>
      <c r="M48" s="4">
        <v>6500</v>
      </c>
      <c r="N48" s="4">
        <v>2000</v>
      </c>
      <c r="O48" s="11" t="s">
        <v>206</v>
      </c>
      <c r="P48" s="11" t="s">
        <v>330</v>
      </c>
      <c r="Q48" s="11" t="s">
        <v>188</v>
      </c>
      <c r="R48" s="11" t="s">
        <v>189</v>
      </c>
    </row>
    <row r="49" spans="1:18" ht="25.5" x14ac:dyDescent="0.25">
      <c r="A49" s="11" t="s">
        <v>8</v>
      </c>
      <c r="B49" s="11" t="s">
        <v>198</v>
      </c>
      <c r="C49" s="12" t="s">
        <v>102</v>
      </c>
      <c r="D49" s="13" t="s">
        <v>199</v>
      </c>
      <c r="E49" s="13" t="s">
        <v>328</v>
      </c>
      <c r="F49" s="11" t="s">
        <v>329</v>
      </c>
      <c r="G49" s="11" t="s">
        <v>29</v>
      </c>
      <c r="H49" s="14" t="s">
        <v>137</v>
      </c>
      <c r="I49" s="11" t="s">
        <v>76</v>
      </c>
      <c r="J49" s="11" t="s">
        <v>254</v>
      </c>
      <c r="K49" s="11">
        <v>1</v>
      </c>
      <c r="L49" s="6">
        <v>32160</v>
      </c>
      <c r="M49" s="4">
        <v>6500</v>
      </c>
      <c r="N49" s="4">
        <v>2000</v>
      </c>
      <c r="O49" s="11" t="s">
        <v>206</v>
      </c>
      <c r="P49" s="11" t="s">
        <v>330</v>
      </c>
      <c r="Q49" s="11">
        <v>54.909436768603001</v>
      </c>
      <c r="R49" s="11">
        <v>52.318307609493999</v>
      </c>
    </row>
    <row r="50" spans="1:18" ht="38.25" x14ac:dyDescent="0.25">
      <c r="A50" s="11" t="s">
        <v>8</v>
      </c>
      <c r="B50" s="11" t="s">
        <v>198</v>
      </c>
      <c r="C50" s="12" t="s">
        <v>103</v>
      </c>
      <c r="D50" s="13" t="s">
        <v>199</v>
      </c>
      <c r="E50" s="13" t="s">
        <v>328</v>
      </c>
      <c r="F50" s="11" t="s">
        <v>329</v>
      </c>
      <c r="G50" s="11" t="s">
        <v>29</v>
      </c>
      <c r="H50" s="14" t="s">
        <v>137</v>
      </c>
      <c r="I50" s="11" t="s">
        <v>76</v>
      </c>
      <c r="J50" s="11" t="s">
        <v>255</v>
      </c>
      <c r="K50" s="11">
        <v>1</v>
      </c>
      <c r="L50" s="6">
        <v>41880</v>
      </c>
      <c r="M50" s="4">
        <v>6500</v>
      </c>
      <c r="N50" s="4">
        <v>2000</v>
      </c>
      <c r="O50" s="11" t="s">
        <v>206</v>
      </c>
      <c r="P50" s="11" t="s">
        <v>330</v>
      </c>
      <c r="Q50" s="11" t="s">
        <v>104</v>
      </c>
      <c r="R50" s="11" t="s">
        <v>105</v>
      </c>
    </row>
    <row r="51" spans="1:18" ht="25.5" x14ac:dyDescent="0.25">
      <c r="A51" s="11" t="s">
        <v>8</v>
      </c>
      <c r="B51" s="11" t="s">
        <v>198</v>
      </c>
      <c r="C51" s="12" t="s">
        <v>106</v>
      </c>
      <c r="D51" s="13" t="s">
        <v>199</v>
      </c>
      <c r="E51" s="13" t="s">
        <v>328</v>
      </c>
      <c r="F51" s="11" t="s">
        <v>329</v>
      </c>
      <c r="G51" s="11" t="s">
        <v>29</v>
      </c>
      <c r="H51" s="11" t="s">
        <v>190</v>
      </c>
      <c r="I51" s="11" t="s">
        <v>76</v>
      </c>
      <c r="J51" s="11" t="s">
        <v>256</v>
      </c>
      <c r="K51" s="11">
        <v>1</v>
      </c>
      <c r="L51" s="6">
        <v>41880</v>
      </c>
      <c r="M51" s="4">
        <v>6500</v>
      </c>
      <c r="N51" s="4">
        <v>2000</v>
      </c>
      <c r="O51" s="11" t="s">
        <v>206</v>
      </c>
      <c r="P51" s="11" t="s">
        <v>330</v>
      </c>
      <c r="Q51" s="11">
        <v>54.894229000000003</v>
      </c>
      <c r="R51" s="11">
        <v>52.308017</v>
      </c>
    </row>
    <row r="52" spans="1:18" x14ac:dyDescent="0.25">
      <c r="A52" s="11" t="s">
        <v>8</v>
      </c>
      <c r="B52" s="11" t="s">
        <v>198</v>
      </c>
      <c r="C52" s="12" t="s">
        <v>107</v>
      </c>
      <c r="D52" s="13" t="s">
        <v>199</v>
      </c>
      <c r="E52" s="13" t="s">
        <v>328</v>
      </c>
      <c r="F52" s="11" t="s">
        <v>329</v>
      </c>
      <c r="G52" s="11" t="s">
        <v>29</v>
      </c>
      <c r="H52" s="14" t="s">
        <v>137</v>
      </c>
      <c r="I52" s="11" t="s">
        <v>76</v>
      </c>
      <c r="J52" s="11" t="s">
        <v>257</v>
      </c>
      <c r="K52" s="11">
        <v>1</v>
      </c>
      <c r="L52" s="6">
        <v>41880</v>
      </c>
      <c r="M52" s="4">
        <v>6500</v>
      </c>
      <c r="N52" s="4">
        <v>2000</v>
      </c>
      <c r="O52" s="11" t="s">
        <v>206</v>
      </c>
      <c r="P52" s="11" t="s">
        <v>330</v>
      </c>
      <c r="Q52" s="11" t="s">
        <v>108</v>
      </c>
      <c r="R52" s="11" t="s">
        <v>109</v>
      </c>
    </row>
    <row r="53" spans="1:18" x14ac:dyDescent="0.25">
      <c r="A53" s="11" t="s">
        <v>8</v>
      </c>
      <c r="B53" s="11" t="s">
        <v>198</v>
      </c>
      <c r="C53" s="12" t="s">
        <v>107</v>
      </c>
      <c r="D53" s="13" t="s">
        <v>199</v>
      </c>
      <c r="E53" s="13" t="s">
        <v>328</v>
      </c>
      <c r="F53" s="11" t="s">
        <v>329</v>
      </c>
      <c r="G53" s="11" t="s">
        <v>28</v>
      </c>
      <c r="H53" s="14" t="s">
        <v>137</v>
      </c>
      <c r="I53" s="11" t="s">
        <v>76</v>
      </c>
      <c r="J53" s="11" t="s">
        <v>258</v>
      </c>
      <c r="K53" s="11">
        <v>1</v>
      </c>
      <c r="L53" s="6">
        <v>38280</v>
      </c>
      <c r="M53" s="4">
        <v>6500</v>
      </c>
      <c r="N53" s="4">
        <v>2000</v>
      </c>
      <c r="O53" s="11" t="s">
        <v>206</v>
      </c>
      <c r="P53" s="11" t="s">
        <v>330</v>
      </c>
      <c r="Q53" s="11" t="s">
        <v>108</v>
      </c>
      <c r="R53" s="11" t="s">
        <v>109</v>
      </c>
    </row>
    <row r="54" spans="1:18" ht="25.5" x14ac:dyDescent="0.25">
      <c r="A54" s="11" t="s">
        <v>8</v>
      </c>
      <c r="B54" s="11" t="s">
        <v>198</v>
      </c>
      <c r="C54" s="12" t="s">
        <v>110</v>
      </c>
      <c r="D54" s="13" t="s">
        <v>199</v>
      </c>
      <c r="E54" s="13" t="s">
        <v>328</v>
      </c>
      <c r="F54" s="11" t="s">
        <v>329</v>
      </c>
      <c r="G54" s="11" t="s">
        <v>29</v>
      </c>
      <c r="H54" s="14" t="s">
        <v>137</v>
      </c>
      <c r="I54" s="11" t="s">
        <v>76</v>
      </c>
      <c r="J54" s="11" t="s">
        <v>259</v>
      </c>
      <c r="K54" s="11">
        <v>1</v>
      </c>
      <c r="L54" s="6">
        <v>41880</v>
      </c>
      <c r="M54" s="4">
        <v>6500</v>
      </c>
      <c r="N54" s="4">
        <v>2000</v>
      </c>
      <c r="O54" s="11" t="s">
        <v>206</v>
      </c>
      <c r="P54" s="11" t="s">
        <v>330</v>
      </c>
      <c r="Q54" s="11">
        <v>54.895199468720001</v>
      </c>
      <c r="R54" s="11">
        <v>52.265853675917</v>
      </c>
    </row>
    <row r="55" spans="1:18" ht="38.25" x14ac:dyDescent="0.25">
      <c r="A55" s="11" t="s">
        <v>8</v>
      </c>
      <c r="B55" s="11" t="s">
        <v>198</v>
      </c>
      <c r="C55" s="12" t="s">
        <v>111</v>
      </c>
      <c r="D55" s="13" t="s">
        <v>199</v>
      </c>
      <c r="E55" s="13" t="s">
        <v>328</v>
      </c>
      <c r="F55" s="11" t="s">
        <v>329</v>
      </c>
      <c r="G55" s="11" t="s">
        <v>28</v>
      </c>
      <c r="H55" s="14" t="s">
        <v>137</v>
      </c>
      <c r="I55" s="11" t="s">
        <v>76</v>
      </c>
      <c r="J55" s="11" t="s">
        <v>260</v>
      </c>
      <c r="K55" s="11">
        <v>1</v>
      </c>
      <c r="L55" s="6">
        <v>29760</v>
      </c>
      <c r="M55" s="4">
        <v>6500</v>
      </c>
      <c r="N55" s="4">
        <v>2000</v>
      </c>
      <c r="O55" s="11" t="s">
        <v>206</v>
      </c>
      <c r="P55" s="11" t="s">
        <v>330</v>
      </c>
      <c r="Q55" s="11" t="s">
        <v>166</v>
      </c>
      <c r="R55" s="11" t="s">
        <v>167</v>
      </c>
    </row>
    <row r="56" spans="1:18" x14ac:dyDescent="0.25">
      <c r="A56" s="11" t="s">
        <v>8</v>
      </c>
      <c r="B56" s="11" t="s">
        <v>198</v>
      </c>
      <c r="C56" s="12" t="s">
        <v>112</v>
      </c>
      <c r="D56" s="11" t="s">
        <v>199</v>
      </c>
      <c r="E56" s="13" t="s">
        <v>328</v>
      </c>
      <c r="F56" s="11" t="s">
        <v>329</v>
      </c>
      <c r="G56" s="11" t="s">
        <v>29</v>
      </c>
      <c r="H56" s="14" t="s">
        <v>137</v>
      </c>
      <c r="I56" s="11" t="s">
        <v>76</v>
      </c>
      <c r="J56" s="11" t="s">
        <v>261</v>
      </c>
      <c r="K56" s="11">
        <v>1</v>
      </c>
      <c r="L56" s="6">
        <v>32160</v>
      </c>
      <c r="M56" s="4">
        <v>6500</v>
      </c>
      <c r="N56" s="4">
        <v>2000</v>
      </c>
      <c r="O56" s="11" t="s">
        <v>206</v>
      </c>
      <c r="P56" s="11" t="s">
        <v>330</v>
      </c>
      <c r="Q56" s="11" t="s">
        <v>162</v>
      </c>
      <c r="R56" s="11" t="s">
        <v>163</v>
      </c>
    </row>
    <row r="57" spans="1:18" x14ac:dyDescent="0.25">
      <c r="A57" s="11" t="s">
        <v>8</v>
      </c>
      <c r="B57" s="11" t="s">
        <v>198</v>
      </c>
      <c r="C57" s="12" t="s">
        <v>112</v>
      </c>
      <c r="D57" s="13" t="s">
        <v>199</v>
      </c>
      <c r="E57" s="13" t="s">
        <v>328</v>
      </c>
      <c r="F57" s="11" t="s">
        <v>329</v>
      </c>
      <c r="G57" s="11" t="s">
        <v>28</v>
      </c>
      <c r="H57" s="14" t="s">
        <v>137</v>
      </c>
      <c r="I57" s="11" t="s">
        <v>76</v>
      </c>
      <c r="J57" s="11" t="s">
        <v>262</v>
      </c>
      <c r="K57" s="11">
        <v>1</v>
      </c>
      <c r="L57" s="6">
        <v>29760</v>
      </c>
      <c r="M57" s="4">
        <v>6500</v>
      </c>
      <c r="N57" s="4">
        <v>2000</v>
      </c>
      <c r="O57" s="11" t="s">
        <v>206</v>
      </c>
      <c r="P57" s="11" t="s">
        <v>330</v>
      </c>
      <c r="Q57" s="11" t="s">
        <v>162</v>
      </c>
      <c r="R57" s="11" t="s">
        <v>163</v>
      </c>
    </row>
    <row r="58" spans="1:18" x14ac:dyDescent="0.25">
      <c r="A58" s="11" t="s">
        <v>8</v>
      </c>
      <c r="B58" s="11" t="s">
        <v>198</v>
      </c>
      <c r="C58" s="12" t="s">
        <v>113</v>
      </c>
      <c r="D58" s="13" t="s">
        <v>199</v>
      </c>
      <c r="E58" s="13" t="s">
        <v>328</v>
      </c>
      <c r="F58" s="11" t="s">
        <v>329</v>
      </c>
      <c r="G58" s="11" t="s">
        <v>29</v>
      </c>
      <c r="H58" s="14" t="s">
        <v>137</v>
      </c>
      <c r="I58" s="11" t="s">
        <v>76</v>
      </c>
      <c r="J58" s="11" t="s">
        <v>263</v>
      </c>
      <c r="K58" s="11">
        <v>1</v>
      </c>
      <c r="L58" s="6">
        <v>32160</v>
      </c>
      <c r="M58" s="4">
        <v>6500</v>
      </c>
      <c r="N58" s="4">
        <v>2000</v>
      </c>
      <c r="O58" s="11" t="s">
        <v>206</v>
      </c>
      <c r="P58" s="11" t="s">
        <v>330</v>
      </c>
      <c r="Q58" s="11" t="s">
        <v>164</v>
      </c>
      <c r="R58" s="11" t="s">
        <v>165</v>
      </c>
    </row>
    <row r="59" spans="1:18" x14ac:dyDescent="0.25">
      <c r="A59" s="11" t="s">
        <v>8</v>
      </c>
      <c r="B59" s="11" t="s">
        <v>198</v>
      </c>
      <c r="C59" s="12" t="s">
        <v>113</v>
      </c>
      <c r="D59" s="13" t="s">
        <v>199</v>
      </c>
      <c r="E59" s="13" t="s">
        <v>328</v>
      </c>
      <c r="F59" s="11" t="s">
        <v>329</v>
      </c>
      <c r="G59" s="11" t="s">
        <v>28</v>
      </c>
      <c r="H59" s="14" t="s">
        <v>137</v>
      </c>
      <c r="I59" s="11" t="s">
        <v>76</v>
      </c>
      <c r="J59" s="11" t="s">
        <v>264</v>
      </c>
      <c r="K59" s="11">
        <v>1</v>
      </c>
      <c r="L59" s="6">
        <v>29760</v>
      </c>
      <c r="M59" s="4">
        <v>6500</v>
      </c>
      <c r="N59" s="4">
        <v>2000</v>
      </c>
      <c r="O59" s="11" t="s">
        <v>206</v>
      </c>
      <c r="P59" s="11" t="s">
        <v>330</v>
      </c>
      <c r="Q59" s="11" t="s">
        <v>164</v>
      </c>
      <c r="R59" s="11" t="s">
        <v>165</v>
      </c>
    </row>
    <row r="60" spans="1:18" x14ac:dyDescent="0.25">
      <c r="A60" s="11" t="s">
        <v>8</v>
      </c>
      <c r="B60" s="11" t="s">
        <v>198</v>
      </c>
      <c r="C60" s="12" t="s">
        <v>114</v>
      </c>
      <c r="D60" s="13" t="s">
        <v>199</v>
      </c>
      <c r="E60" s="13" t="s">
        <v>328</v>
      </c>
      <c r="F60" s="11" t="s">
        <v>329</v>
      </c>
      <c r="G60" s="11" t="s">
        <v>29</v>
      </c>
      <c r="H60" s="14" t="s">
        <v>137</v>
      </c>
      <c r="I60" s="11" t="s">
        <v>76</v>
      </c>
      <c r="J60" s="11" t="s">
        <v>265</v>
      </c>
      <c r="K60" s="11">
        <v>1</v>
      </c>
      <c r="L60" s="6">
        <v>32160</v>
      </c>
      <c r="M60" s="4">
        <v>6500</v>
      </c>
      <c r="N60" s="4">
        <v>2000</v>
      </c>
      <c r="O60" s="11" t="s">
        <v>206</v>
      </c>
      <c r="P60" s="11" t="s">
        <v>330</v>
      </c>
      <c r="Q60" s="11">
        <v>54.906781000000002</v>
      </c>
      <c r="R60" s="11">
        <v>52.273623999999998</v>
      </c>
    </row>
    <row r="61" spans="1:18" x14ac:dyDescent="0.25">
      <c r="A61" s="11" t="s">
        <v>8</v>
      </c>
      <c r="B61" s="11" t="s">
        <v>198</v>
      </c>
      <c r="C61" s="12" t="s">
        <v>114</v>
      </c>
      <c r="D61" s="13" t="s">
        <v>199</v>
      </c>
      <c r="E61" s="13" t="s">
        <v>328</v>
      </c>
      <c r="F61" s="11" t="s">
        <v>329</v>
      </c>
      <c r="G61" s="11" t="s">
        <v>28</v>
      </c>
      <c r="H61" s="14" t="s">
        <v>137</v>
      </c>
      <c r="I61" s="11" t="s">
        <v>76</v>
      </c>
      <c r="J61" s="11" t="s">
        <v>266</v>
      </c>
      <c r="K61" s="11">
        <v>1</v>
      </c>
      <c r="L61" s="6">
        <v>29760</v>
      </c>
      <c r="M61" s="4">
        <v>6500</v>
      </c>
      <c r="N61" s="4">
        <v>2000</v>
      </c>
      <c r="O61" s="11" t="s">
        <v>206</v>
      </c>
      <c r="P61" s="11" t="s">
        <v>330</v>
      </c>
      <c r="Q61" s="11">
        <v>54.906781000000002</v>
      </c>
      <c r="R61" s="11">
        <v>52.273623999999998</v>
      </c>
    </row>
    <row r="62" spans="1:18" ht="38.25" x14ac:dyDescent="0.25">
      <c r="A62" s="11" t="s">
        <v>8</v>
      </c>
      <c r="B62" s="11" t="s">
        <v>198</v>
      </c>
      <c r="C62" s="12" t="s">
        <v>115</v>
      </c>
      <c r="D62" s="13" t="s">
        <v>199</v>
      </c>
      <c r="E62" s="13" t="s">
        <v>328</v>
      </c>
      <c r="F62" s="11" t="s">
        <v>329</v>
      </c>
      <c r="G62" s="11" t="s">
        <v>29</v>
      </c>
      <c r="H62" s="14" t="s">
        <v>137</v>
      </c>
      <c r="I62" s="11" t="s">
        <v>76</v>
      </c>
      <c r="J62" s="11" t="s">
        <v>267</v>
      </c>
      <c r="K62" s="11">
        <v>1</v>
      </c>
      <c r="L62" s="6">
        <v>38280</v>
      </c>
      <c r="M62" s="4">
        <v>6500</v>
      </c>
      <c r="N62" s="4">
        <v>2000</v>
      </c>
      <c r="O62" s="11" t="s">
        <v>206</v>
      </c>
      <c r="P62" s="11" t="s">
        <v>330</v>
      </c>
      <c r="Q62" s="11">
        <v>54.900208999999997</v>
      </c>
      <c r="R62" s="11">
        <v>52.255659999999999</v>
      </c>
    </row>
    <row r="63" spans="1:18" ht="38.25" x14ac:dyDescent="0.25">
      <c r="A63" s="11" t="s">
        <v>8</v>
      </c>
      <c r="B63" s="11" t="s">
        <v>198</v>
      </c>
      <c r="C63" s="12" t="s">
        <v>115</v>
      </c>
      <c r="D63" s="13" t="s">
        <v>199</v>
      </c>
      <c r="E63" s="13" t="s">
        <v>328</v>
      </c>
      <c r="F63" s="11" t="s">
        <v>329</v>
      </c>
      <c r="G63" s="11" t="s">
        <v>28</v>
      </c>
      <c r="H63" s="14" t="s">
        <v>137</v>
      </c>
      <c r="I63" s="11" t="s">
        <v>76</v>
      </c>
      <c r="J63" s="11" t="s">
        <v>268</v>
      </c>
      <c r="K63" s="11">
        <v>1</v>
      </c>
      <c r="L63" s="4">
        <v>29000</v>
      </c>
      <c r="M63" s="4">
        <v>6500</v>
      </c>
      <c r="N63" s="4">
        <v>2000</v>
      </c>
      <c r="O63" s="11" t="s">
        <v>206</v>
      </c>
      <c r="P63" s="11" t="s">
        <v>330</v>
      </c>
      <c r="Q63" s="11">
        <v>54.900208999999997</v>
      </c>
      <c r="R63" s="11">
        <v>52.255659999999999</v>
      </c>
    </row>
    <row r="64" spans="1:18" ht="38.25" x14ac:dyDescent="0.25">
      <c r="A64" s="11" t="s">
        <v>8</v>
      </c>
      <c r="B64" s="11" t="s">
        <v>198</v>
      </c>
      <c r="C64" s="12" t="s">
        <v>116</v>
      </c>
      <c r="D64" s="13" t="s">
        <v>199</v>
      </c>
      <c r="E64" s="13" t="s">
        <v>328</v>
      </c>
      <c r="F64" s="11" t="s">
        <v>329</v>
      </c>
      <c r="G64" s="11" t="s">
        <v>29</v>
      </c>
      <c r="H64" s="14" t="s">
        <v>137</v>
      </c>
      <c r="I64" s="11" t="s">
        <v>76</v>
      </c>
      <c r="J64" s="11" t="s">
        <v>269</v>
      </c>
      <c r="K64" s="11">
        <v>1</v>
      </c>
      <c r="L64" s="6">
        <v>32160</v>
      </c>
      <c r="M64" s="4">
        <v>6500</v>
      </c>
      <c r="N64" s="4">
        <v>2000</v>
      </c>
      <c r="O64" s="11" t="s">
        <v>206</v>
      </c>
      <c r="P64" s="11" t="s">
        <v>330</v>
      </c>
      <c r="Q64" s="11">
        <v>54.910927999999998</v>
      </c>
      <c r="R64" s="11">
        <v>52.254130000000004</v>
      </c>
    </row>
    <row r="65" spans="1:18" ht="38.25" x14ac:dyDescent="0.25">
      <c r="A65" s="11" t="s">
        <v>8</v>
      </c>
      <c r="B65" s="11" t="s">
        <v>198</v>
      </c>
      <c r="C65" s="12" t="s">
        <v>116</v>
      </c>
      <c r="D65" s="13" t="s">
        <v>199</v>
      </c>
      <c r="E65" s="13" t="s">
        <v>328</v>
      </c>
      <c r="F65" s="11" t="s">
        <v>329</v>
      </c>
      <c r="G65" s="11" t="s">
        <v>28</v>
      </c>
      <c r="H65" s="14" t="s">
        <v>137</v>
      </c>
      <c r="I65" s="11" t="s">
        <v>76</v>
      </c>
      <c r="J65" s="11" t="s">
        <v>270</v>
      </c>
      <c r="K65" s="11">
        <v>1</v>
      </c>
      <c r="L65" s="4">
        <v>29000</v>
      </c>
      <c r="M65" s="4">
        <v>6500</v>
      </c>
      <c r="N65" s="4">
        <v>2000</v>
      </c>
      <c r="O65" s="11" t="s">
        <v>206</v>
      </c>
      <c r="P65" s="11" t="s">
        <v>330</v>
      </c>
      <c r="Q65" s="11">
        <v>54.910927999999998</v>
      </c>
      <c r="R65" s="11">
        <v>52.254130000000004</v>
      </c>
    </row>
    <row r="66" spans="1:18" x14ac:dyDescent="0.25">
      <c r="A66" s="11" t="s">
        <v>8</v>
      </c>
      <c r="B66" s="11" t="s">
        <v>198</v>
      </c>
      <c r="C66" s="14" t="s">
        <v>125</v>
      </c>
      <c r="D66" s="13" t="s">
        <v>199</v>
      </c>
      <c r="E66" s="13" t="s">
        <v>328</v>
      </c>
      <c r="F66" s="11" t="s">
        <v>329</v>
      </c>
      <c r="G66" s="11" t="s">
        <v>29</v>
      </c>
      <c r="H66" s="14" t="s">
        <v>137</v>
      </c>
      <c r="I66" s="11" t="s">
        <v>76</v>
      </c>
      <c r="J66" s="11" t="s">
        <v>271</v>
      </c>
      <c r="K66" s="11">
        <v>1</v>
      </c>
      <c r="L66" s="4">
        <v>29000</v>
      </c>
      <c r="M66" s="4">
        <v>6500</v>
      </c>
      <c r="N66" s="4">
        <v>2000</v>
      </c>
      <c r="O66" s="11" t="s">
        <v>206</v>
      </c>
      <c r="P66" s="11" t="s">
        <v>330</v>
      </c>
      <c r="Q66" s="14" t="s">
        <v>138</v>
      </c>
      <c r="R66" s="14" t="s">
        <v>139</v>
      </c>
    </row>
    <row r="67" spans="1:18" x14ac:dyDescent="0.25">
      <c r="A67" s="11" t="s">
        <v>8</v>
      </c>
      <c r="B67" s="11" t="s">
        <v>198</v>
      </c>
      <c r="C67" s="14" t="s">
        <v>125</v>
      </c>
      <c r="D67" s="13" t="s">
        <v>199</v>
      </c>
      <c r="E67" s="13" t="s">
        <v>328</v>
      </c>
      <c r="F67" s="11" t="s">
        <v>329</v>
      </c>
      <c r="G67" s="11" t="s">
        <v>28</v>
      </c>
      <c r="H67" s="14" t="s">
        <v>137</v>
      </c>
      <c r="I67" s="11" t="s">
        <v>76</v>
      </c>
      <c r="J67" s="11" t="s">
        <v>272</v>
      </c>
      <c r="K67" s="11">
        <v>1</v>
      </c>
      <c r="L67" s="4">
        <v>29000</v>
      </c>
      <c r="M67" s="4">
        <v>6500</v>
      </c>
      <c r="N67" s="4">
        <v>2000</v>
      </c>
      <c r="O67" s="11" t="s">
        <v>206</v>
      </c>
      <c r="P67" s="11" t="s">
        <v>330</v>
      </c>
      <c r="Q67" s="14" t="s">
        <v>138</v>
      </c>
      <c r="R67" s="14" t="s">
        <v>139</v>
      </c>
    </row>
    <row r="68" spans="1:18" x14ac:dyDescent="0.25">
      <c r="A68" s="11" t="s">
        <v>8</v>
      </c>
      <c r="B68" s="11" t="s">
        <v>198</v>
      </c>
      <c r="C68" s="14" t="s">
        <v>126</v>
      </c>
      <c r="D68" s="13" t="s">
        <v>199</v>
      </c>
      <c r="E68" s="13" t="s">
        <v>328</v>
      </c>
      <c r="F68" s="11" t="s">
        <v>329</v>
      </c>
      <c r="G68" s="11" t="s">
        <v>29</v>
      </c>
      <c r="H68" s="14" t="s">
        <v>137</v>
      </c>
      <c r="I68" s="11" t="s">
        <v>76</v>
      </c>
      <c r="J68" s="11" t="s">
        <v>273</v>
      </c>
      <c r="K68" s="11">
        <v>1</v>
      </c>
      <c r="L68" s="4">
        <v>29000</v>
      </c>
      <c r="M68" s="4">
        <v>6500</v>
      </c>
      <c r="N68" s="4">
        <v>2000</v>
      </c>
      <c r="O68" s="11" t="s">
        <v>206</v>
      </c>
      <c r="P68" s="11" t="s">
        <v>330</v>
      </c>
      <c r="Q68" s="14" t="s">
        <v>140</v>
      </c>
      <c r="R68" s="14" t="s">
        <v>141</v>
      </c>
    </row>
    <row r="69" spans="1:18" x14ac:dyDescent="0.25">
      <c r="A69" s="11" t="s">
        <v>8</v>
      </c>
      <c r="B69" s="11" t="s">
        <v>198</v>
      </c>
      <c r="C69" s="14" t="s">
        <v>126</v>
      </c>
      <c r="D69" s="13" t="s">
        <v>199</v>
      </c>
      <c r="E69" s="13" t="s">
        <v>328</v>
      </c>
      <c r="F69" s="11" t="s">
        <v>329</v>
      </c>
      <c r="G69" s="11" t="s">
        <v>28</v>
      </c>
      <c r="H69" s="14" t="s">
        <v>137</v>
      </c>
      <c r="I69" s="11" t="s">
        <v>76</v>
      </c>
      <c r="J69" s="11" t="s">
        <v>274</v>
      </c>
      <c r="K69" s="11">
        <v>1</v>
      </c>
      <c r="L69" s="4">
        <v>29000</v>
      </c>
      <c r="M69" s="4">
        <v>6500</v>
      </c>
      <c r="N69" s="4">
        <v>2000</v>
      </c>
      <c r="O69" s="11" t="s">
        <v>206</v>
      </c>
      <c r="P69" s="11" t="s">
        <v>330</v>
      </c>
      <c r="Q69" s="14" t="s">
        <v>140</v>
      </c>
      <c r="R69" s="14" t="s">
        <v>141</v>
      </c>
    </row>
    <row r="70" spans="1:18" x14ac:dyDescent="0.25">
      <c r="A70" s="11" t="s">
        <v>8</v>
      </c>
      <c r="B70" s="11" t="s">
        <v>198</v>
      </c>
      <c r="C70" s="14" t="s">
        <v>127</v>
      </c>
      <c r="D70" s="13" t="s">
        <v>199</v>
      </c>
      <c r="E70" s="13" t="s">
        <v>328</v>
      </c>
      <c r="F70" s="11" t="s">
        <v>329</v>
      </c>
      <c r="G70" s="11" t="s">
        <v>29</v>
      </c>
      <c r="H70" s="14" t="s">
        <v>137</v>
      </c>
      <c r="I70" s="11" t="s">
        <v>76</v>
      </c>
      <c r="J70" s="11" t="s">
        <v>275</v>
      </c>
      <c r="K70" s="11">
        <v>1</v>
      </c>
      <c r="L70" s="4">
        <v>29000</v>
      </c>
      <c r="M70" s="4">
        <v>6500</v>
      </c>
      <c r="N70" s="4">
        <v>2000</v>
      </c>
      <c r="O70" s="11" t="s">
        <v>206</v>
      </c>
      <c r="P70" s="11" t="s">
        <v>330</v>
      </c>
      <c r="Q70" s="14" t="s">
        <v>142</v>
      </c>
      <c r="R70" s="14" t="s">
        <v>143</v>
      </c>
    </row>
    <row r="71" spans="1:18" x14ac:dyDescent="0.25">
      <c r="A71" s="11" t="s">
        <v>8</v>
      </c>
      <c r="B71" s="11" t="s">
        <v>198</v>
      </c>
      <c r="C71" s="14" t="s">
        <v>127</v>
      </c>
      <c r="D71" s="13" t="s">
        <v>199</v>
      </c>
      <c r="E71" s="13" t="s">
        <v>328</v>
      </c>
      <c r="F71" s="11" t="s">
        <v>329</v>
      </c>
      <c r="G71" s="11" t="s">
        <v>28</v>
      </c>
      <c r="H71" s="14" t="s">
        <v>137</v>
      </c>
      <c r="I71" s="11" t="s">
        <v>76</v>
      </c>
      <c r="J71" s="11" t="s">
        <v>276</v>
      </c>
      <c r="K71" s="11">
        <v>1</v>
      </c>
      <c r="L71" s="4">
        <v>29000</v>
      </c>
      <c r="M71" s="4">
        <v>6500</v>
      </c>
      <c r="N71" s="4">
        <v>2000</v>
      </c>
      <c r="O71" s="11" t="s">
        <v>206</v>
      </c>
      <c r="P71" s="11" t="s">
        <v>330</v>
      </c>
      <c r="Q71" s="14" t="s">
        <v>142</v>
      </c>
      <c r="R71" s="14" t="s">
        <v>143</v>
      </c>
    </row>
    <row r="72" spans="1:18" x14ac:dyDescent="0.25">
      <c r="A72" s="11" t="s">
        <v>8</v>
      </c>
      <c r="B72" s="11" t="s">
        <v>198</v>
      </c>
      <c r="C72" s="14" t="s">
        <v>128</v>
      </c>
      <c r="D72" s="13" t="s">
        <v>199</v>
      </c>
      <c r="E72" s="13" t="s">
        <v>328</v>
      </c>
      <c r="F72" s="11" t="s">
        <v>329</v>
      </c>
      <c r="G72" s="11" t="s">
        <v>29</v>
      </c>
      <c r="H72" s="14" t="s">
        <v>137</v>
      </c>
      <c r="I72" s="11" t="s">
        <v>76</v>
      </c>
      <c r="J72" s="11" t="s">
        <v>277</v>
      </c>
      <c r="K72" s="11">
        <v>1</v>
      </c>
      <c r="L72" s="4">
        <v>29000</v>
      </c>
      <c r="M72" s="4">
        <v>6500</v>
      </c>
      <c r="N72" s="4">
        <v>2000</v>
      </c>
      <c r="O72" s="11" t="s">
        <v>206</v>
      </c>
      <c r="P72" s="11" t="s">
        <v>330</v>
      </c>
      <c r="Q72" s="14" t="s">
        <v>144</v>
      </c>
      <c r="R72" s="14" t="s">
        <v>145</v>
      </c>
    </row>
    <row r="73" spans="1:18" x14ac:dyDescent="0.25">
      <c r="A73" s="11" t="s">
        <v>8</v>
      </c>
      <c r="B73" s="11" t="s">
        <v>198</v>
      </c>
      <c r="C73" s="14" t="s">
        <v>128</v>
      </c>
      <c r="D73" s="13" t="s">
        <v>199</v>
      </c>
      <c r="E73" s="13" t="s">
        <v>328</v>
      </c>
      <c r="F73" s="11" t="s">
        <v>329</v>
      </c>
      <c r="G73" s="11" t="s">
        <v>28</v>
      </c>
      <c r="H73" s="14" t="s">
        <v>137</v>
      </c>
      <c r="I73" s="11" t="s">
        <v>76</v>
      </c>
      <c r="J73" s="11" t="s">
        <v>278</v>
      </c>
      <c r="K73" s="11">
        <v>1</v>
      </c>
      <c r="L73" s="4">
        <v>29000</v>
      </c>
      <c r="M73" s="4">
        <v>6500</v>
      </c>
      <c r="N73" s="4">
        <v>2000</v>
      </c>
      <c r="O73" s="11" t="s">
        <v>206</v>
      </c>
      <c r="P73" s="11" t="s">
        <v>330</v>
      </c>
      <c r="Q73" s="14" t="s">
        <v>144</v>
      </c>
      <c r="R73" s="14" t="s">
        <v>145</v>
      </c>
    </row>
    <row r="74" spans="1:18" x14ac:dyDescent="0.25">
      <c r="A74" s="11" t="s">
        <v>8</v>
      </c>
      <c r="B74" s="11" t="s">
        <v>198</v>
      </c>
      <c r="C74" s="14" t="s">
        <v>129</v>
      </c>
      <c r="D74" s="13" t="s">
        <v>199</v>
      </c>
      <c r="E74" s="13" t="s">
        <v>328</v>
      </c>
      <c r="F74" s="11" t="s">
        <v>329</v>
      </c>
      <c r="G74" s="11" t="s">
        <v>29</v>
      </c>
      <c r="H74" s="14" t="s">
        <v>137</v>
      </c>
      <c r="I74" s="11" t="s">
        <v>76</v>
      </c>
      <c r="J74" s="11" t="s">
        <v>279</v>
      </c>
      <c r="K74" s="11">
        <v>1</v>
      </c>
      <c r="L74" s="4">
        <v>29000</v>
      </c>
      <c r="M74" s="4">
        <v>6500</v>
      </c>
      <c r="N74" s="4">
        <v>2000</v>
      </c>
      <c r="O74" s="11" t="s">
        <v>206</v>
      </c>
      <c r="P74" s="11" t="s">
        <v>330</v>
      </c>
      <c r="Q74" s="14" t="s">
        <v>146</v>
      </c>
      <c r="R74" s="14" t="s">
        <v>147</v>
      </c>
    </row>
    <row r="75" spans="1:18" x14ac:dyDescent="0.25">
      <c r="A75" s="11" t="s">
        <v>8</v>
      </c>
      <c r="B75" s="11" t="s">
        <v>198</v>
      </c>
      <c r="C75" s="14" t="s">
        <v>129</v>
      </c>
      <c r="D75" s="13" t="s">
        <v>199</v>
      </c>
      <c r="E75" s="13" t="s">
        <v>328</v>
      </c>
      <c r="F75" s="11" t="s">
        <v>329</v>
      </c>
      <c r="G75" s="11" t="s">
        <v>28</v>
      </c>
      <c r="H75" s="14" t="s">
        <v>137</v>
      </c>
      <c r="I75" s="11" t="s">
        <v>76</v>
      </c>
      <c r="J75" s="11" t="s">
        <v>280</v>
      </c>
      <c r="K75" s="11">
        <v>1</v>
      </c>
      <c r="L75" s="4">
        <v>29000</v>
      </c>
      <c r="M75" s="4">
        <v>6500</v>
      </c>
      <c r="N75" s="4">
        <v>2000</v>
      </c>
      <c r="O75" s="11" t="s">
        <v>206</v>
      </c>
      <c r="P75" s="11" t="s">
        <v>330</v>
      </c>
      <c r="Q75" s="14" t="s">
        <v>146</v>
      </c>
      <c r="R75" s="14" t="s">
        <v>147</v>
      </c>
    </row>
    <row r="76" spans="1:18" x14ac:dyDescent="0.25">
      <c r="A76" s="11" t="s">
        <v>8</v>
      </c>
      <c r="B76" s="11" t="s">
        <v>198</v>
      </c>
      <c r="C76" s="14" t="s">
        <v>130</v>
      </c>
      <c r="D76" s="13" t="s">
        <v>199</v>
      </c>
      <c r="E76" s="13" t="s">
        <v>328</v>
      </c>
      <c r="F76" s="11" t="s">
        <v>329</v>
      </c>
      <c r="G76" s="11" t="s">
        <v>29</v>
      </c>
      <c r="H76" s="14" t="s">
        <v>137</v>
      </c>
      <c r="I76" s="11" t="s">
        <v>76</v>
      </c>
      <c r="J76" s="11" t="s">
        <v>281</v>
      </c>
      <c r="K76" s="11">
        <v>1</v>
      </c>
      <c r="L76" s="4">
        <v>29000</v>
      </c>
      <c r="M76" s="4">
        <v>6500</v>
      </c>
      <c r="N76" s="4">
        <v>2000</v>
      </c>
      <c r="O76" s="11" t="s">
        <v>206</v>
      </c>
      <c r="P76" s="11" t="s">
        <v>330</v>
      </c>
      <c r="Q76" s="14" t="s">
        <v>148</v>
      </c>
      <c r="R76" s="14" t="s">
        <v>149</v>
      </c>
    </row>
    <row r="77" spans="1:18" x14ac:dyDescent="0.25">
      <c r="A77" s="11" t="s">
        <v>8</v>
      </c>
      <c r="B77" s="11" t="s">
        <v>198</v>
      </c>
      <c r="C77" s="14" t="s">
        <v>130</v>
      </c>
      <c r="D77" s="13" t="s">
        <v>199</v>
      </c>
      <c r="E77" s="13" t="s">
        <v>328</v>
      </c>
      <c r="F77" s="11" t="s">
        <v>329</v>
      </c>
      <c r="G77" s="11" t="s">
        <v>28</v>
      </c>
      <c r="H77" s="14" t="s">
        <v>137</v>
      </c>
      <c r="I77" s="11" t="s">
        <v>76</v>
      </c>
      <c r="J77" s="11" t="s">
        <v>282</v>
      </c>
      <c r="K77" s="11">
        <v>1</v>
      </c>
      <c r="L77" s="4">
        <v>29000</v>
      </c>
      <c r="M77" s="4">
        <v>6500</v>
      </c>
      <c r="N77" s="4">
        <v>2000</v>
      </c>
      <c r="O77" s="11" t="s">
        <v>206</v>
      </c>
      <c r="P77" s="11" t="s">
        <v>330</v>
      </c>
      <c r="Q77" s="14" t="s">
        <v>148</v>
      </c>
      <c r="R77" s="14" t="s">
        <v>149</v>
      </c>
    </row>
    <row r="78" spans="1:18" x14ac:dyDescent="0.25">
      <c r="A78" s="11" t="s">
        <v>8</v>
      </c>
      <c r="B78" s="11" t="s">
        <v>198</v>
      </c>
      <c r="C78" s="14" t="s">
        <v>131</v>
      </c>
      <c r="D78" s="13" t="s">
        <v>199</v>
      </c>
      <c r="E78" s="13" t="s">
        <v>328</v>
      </c>
      <c r="F78" s="11" t="s">
        <v>329</v>
      </c>
      <c r="G78" s="11" t="s">
        <v>29</v>
      </c>
      <c r="H78" s="14" t="s">
        <v>137</v>
      </c>
      <c r="I78" s="11" t="s">
        <v>76</v>
      </c>
      <c r="J78" s="11" t="s">
        <v>283</v>
      </c>
      <c r="K78" s="11">
        <v>1</v>
      </c>
      <c r="L78" s="4">
        <v>29000</v>
      </c>
      <c r="M78" s="4">
        <v>6500</v>
      </c>
      <c r="N78" s="4">
        <v>2000</v>
      </c>
      <c r="O78" s="11" t="s">
        <v>206</v>
      </c>
      <c r="P78" s="11" t="s">
        <v>330</v>
      </c>
      <c r="Q78" s="14" t="s">
        <v>150</v>
      </c>
      <c r="R78" s="14" t="s">
        <v>151</v>
      </c>
    </row>
    <row r="79" spans="1:18" x14ac:dyDescent="0.25">
      <c r="A79" s="11" t="s">
        <v>8</v>
      </c>
      <c r="B79" s="11" t="s">
        <v>198</v>
      </c>
      <c r="C79" s="14" t="s">
        <v>131</v>
      </c>
      <c r="D79" s="13" t="s">
        <v>199</v>
      </c>
      <c r="E79" s="13" t="s">
        <v>328</v>
      </c>
      <c r="F79" s="11" t="s">
        <v>329</v>
      </c>
      <c r="G79" s="11" t="s">
        <v>28</v>
      </c>
      <c r="H79" s="14" t="s">
        <v>137</v>
      </c>
      <c r="I79" s="11" t="s">
        <v>76</v>
      </c>
      <c r="J79" s="11" t="s">
        <v>284</v>
      </c>
      <c r="K79" s="11">
        <v>1</v>
      </c>
      <c r="L79" s="4">
        <v>29000</v>
      </c>
      <c r="M79" s="4">
        <v>6500</v>
      </c>
      <c r="N79" s="4">
        <v>2000</v>
      </c>
      <c r="O79" s="11" t="s">
        <v>206</v>
      </c>
      <c r="P79" s="11" t="s">
        <v>330</v>
      </c>
      <c r="Q79" s="14" t="s">
        <v>150</v>
      </c>
      <c r="R79" s="14" t="s">
        <v>151</v>
      </c>
    </row>
    <row r="80" spans="1:18" x14ac:dyDescent="0.25">
      <c r="A80" s="11" t="s">
        <v>8</v>
      </c>
      <c r="B80" s="11" t="s">
        <v>198</v>
      </c>
      <c r="C80" s="14" t="s">
        <v>132</v>
      </c>
      <c r="D80" s="13" t="s">
        <v>199</v>
      </c>
      <c r="E80" s="13" t="s">
        <v>328</v>
      </c>
      <c r="F80" s="11" t="s">
        <v>329</v>
      </c>
      <c r="G80" s="11" t="s">
        <v>29</v>
      </c>
      <c r="H80" s="14" t="s">
        <v>137</v>
      </c>
      <c r="I80" s="11" t="s">
        <v>76</v>
      </c>
      <c r="J80" s="11" t="s">
        <v>285</v>
      </c>
      <c r="K80" s="11">
        <v>1</v>
      </c>
      <c r="L80" s="4">
        <v>29000</v>
      </c>
      <c r="M80" s="4">
        <v>6500</v>
      </c>
      <c r="N80" s="4">
        <v>2000</v>
      </c>
      <c r="O80" s="11" t="s">
        <v>206</v>
      </c>
      <c r="P80" s="11" t="s">
        <v>330</v>
      </c>
      <c r="Q80" s="14" t="s">
        <v>152</v>
      </c>
      <c r="R80" s="14" t="s">
        <v>153</v>
      </c>
    </row>
    <row r="81" spans="1:18" x14ac:dyDescent="0.25">
      <c r="A81" s="11" t="s">
        <v>8</v>
      </c>
      <c r="B81" s="11" t="s">
        <v>198</v>
      </c>
      <c r="C81" s="14" t="s">
        <v>132</v>
      </c>
      <c r="D81" s="13" t="s">
        <v>199</v>
      </c>
      <c r="E81" s="13" t="s">
        <v>328</v>
      </c>
      <c r="F81" s="11" t="s">
        <v>329</v>
      </c>
      <c r="G81" s="11" t="s">
        <v>28</v>
      </c>
      <c r="H81" s="14" t="s">
        <v>137</v>
      </c>
      <c r="I81" s="11" t="s">
        <v>76</v>
      </c>
      <c r="J81" s="11" t="s">
        <v>286</v>
      </c>
      <c r="K81" s="11">
        <v>1</v>
      </c>
      <c r="L81" s="4">
        <v>29000</v>
      </c>
      <c r="M81" s="4">
        <v>6500</v>
      </c>
      <c r="N81" s="4">
        <v>2000</v>
      </c>
      <c r="O81" s="11" t="s">
        <v>206</v>
      </c>
      <c r="P81" s="11" t="s">
        <v>330</v>
      </c>
      <c r="Q81" s="14" t="s">
        <v>152</v>
      </c>
      <c r="R81" s="14" t="s">
        <v>153</v>
      </c>
    </row>
    <row r="82" spans="1:18" ht="38.25" x14ac:dyDescent="0.25">
      <c r="A82" s="11" t="s">
        <v>8</v>
      </c>
      <c r="B82" s="11" t="s">
        <v>198</v>
      </c>
      <c r="C82" s="14" t="s">
        <v>133</v>
      </c>
      <c r="D82" s="13" t="s">
        <v>199</v>
      </c>
      <c r="E82" s="13" t="s">
        <v>328</v>
      </c>
      <c r="F82" s="11" t="s">
        <v>329</v>
      </c>
      <c r="G82" s="11" t="s">
        <v>29</v>
      </c>
      <c r="H82" s="14" t="s">
        <v>137</v>
      </c>
      <c r="I82" s="11" t="s">
        <v>76</v>
      </c>
      <c r="J82" s="11" t="s">
        <v>287</v>
      </c>
      <c r="K82" s="11">
        <v>1</v>
      </c>
      <c r="L82" s="4">
        <v>29000</v>
      </c>
      <c r="M82" s="4">
        <v>6500</v>
      </c>
      <c r="N82" s="4">
        <v>2000</v>
      </c>
      <c r="O82" s="11" t="s">
        <v>206</v>
      </c>
      <c r="P82" s="11" t="s">
        <v>330</v>
      </c>
      <c r="Q82" s="14" t="s">
        <v>154</v>
      </c>
      <c r="R82" s="14" t="s">
        <v>155</v>
      </c>
    </row>
    <row r="83" spans="1:18" ht="38.25" x14ac:dyDescent="0.25">
      <c r="A83" s="11" t="s">
        <v>8</v>
      </c>
      <c r="B83" s="11" t="s">
        <v>198</v>
      </c>
      <c r="C83" s="14" t="s">
        <v>133</v>
      </c>
      <c r="D83" s="13" t="s">
        <v>199</v>
      </c>
      <c r="E83" s="13" t="s">
        <v>328</v>
      </c>
      <c r="F83" s="11" t="s">
        <v>329</v>
      </c>
      <c r="G83" s="11" t="s">
        <v>28</v>
      </c>
      <c r="H83" s="14" t="s">
        <v>137</v>
      </c>
      <c r="I83" s="11" t="s">
        <v>76</v>
      </c>
      <c r="J83" s="11" t="s">
        <v>288</v>
      </c>
      <c r="K83" s="11">
        <v>1</v>
      </c>
      <c r="L83" s="4">
        <v>29000</v>
      </c>
      <c r="M83" s="4">
        <v>6500</v>
      </c>
      <c r="N83" s="4">
        <v>2000</v>
      </c>
      <c r="O83" s="11" t="s">
        <v>206</v>
      </c>
      <c r="P83" s="11" t="s">
        <v>330</v>
      </c>
      <c r="Q83" s="14" t="s">
        <v>154</v>
      </c>
      <c r="R83" s="14" t="s">
        <v>155</v>
      </c>
    </row>
    <row r="84" spans="1:18" x14ac:dyDescent="0.25">
      <c r="A84" s="11" t="s">
        <v>8</v>
      </c>
      <c r="B84" s="11" t="s">
        <v>198</v>
      </c>
      <c r="C84" s="14" t="s">
        <v>134</v>
      </c>
      <c r="D84" s="13" t="s">
        <v>199</v>
      </c>
      <c r="E84" s="13" t="s">
        <v>328</v>
      </c>
      <c r="F84" s="11" t="s">
        <v>329</v>
      </c>
      <c r="G84" s="11" t="s">
        <v>29</v>
      </c>
      <c r="H84" s="14" t="s">
        <v>137</v>
      </c>
      <c r="I84" s="11" t="s">
        <v>76</v>
      </c>
      <c r="J84" s="11" t="s">
        <v>289</v>
      </c>
      <c r="K84" s="11">
        <v>1</v>
      </c>
      <c r="L84" s="4">
        <v>29000</v>
      </c>
      <c r="M84" s="4">
        <v>6500</v>
      </c>
      <c r="N84" s="4">
        <v>2000</v>
      </c>
      <c r="O84" s="11" t="s">
        <v>206</v>
      </c>
      <c r="P84" s="11" t="s">
        <v>330</v>
      </c>
      <c r="Q84" s="14" t="s">
        <v>156</v>
      </c>
      <c r="R84" s="14" t="s">
        <v>157</v>
      </c>
    </row>
    <row r="85" spans="1:18" x14ac:dyDescent="0.25">
      <c r="A85" s="11" t="s">
        <v>8</v>
      </c>
      <c r="B85" s="11" t="s">
        <v>198</v>
      </c>
      <c r="C85" s="14" t="s">
        <v>134</v>
      </c>
      <c r="D85" s="13" t="s">
        <v>199</v>
      </c>
      <c r="E85" s="13" t="s">
        <v>328</v>
      </c>
      <c r="F85" s="11" t="s">
        <v>329</v>
      </c>
      <c r="G85" s="11" t="s">
        <v>28</v>
      </c>
      <c r="H85" s="14" t="s">
        <v>137</v>
      </c>
      <c r="I85" s="11" t="s">
        <v>76</v>
      </c>
      <c r="J85" s="11" t="s">
        <v>290</v>
      </c>
      <c r="K85" s="11">
        <v>1</v>
      </c>
      <c r="L85" s="4">
        <v>29000</v>
      </c>
      <c r="M85" s="4">
        <v>6500</v>
      </c>
      <c r="N85" s="4">
        <v>2000</v>
      </c>
      <c r="O85" s="11" t="s">
        <v>206</v>
      </c>
      <c r="P85" s="11" t="s">
        <v>330</v>
      </c>
      <c r="Q85" s="14" t="s">
        <v>156</v>
      </c>
      <c r="R85" s="14" t="s">
        <v>157</v>
      </c>
    </row>
    <row r="86" spans="1:18" ht="25.5" x14ac:dyDescent="0.25">
      <c r="A86" s="11" t="s">
        <v>8</v>
      </c>
      <c r="B86" s="11" t="s">
        <v>198</v>
      </c>
      <c r="C86" s="14" t="s">
        <v>135</v>
      </c>
      <c r="D86" s="13" t="s">
        <v>199</v>
      </c>
      <c r="E86" s="13" t="s">
        <v>328</v>
      </c>
      <c r="F86" s="11" t="s">
        <v>329</v>
      </c>
      <c r="G86" s="11" t="s">
        <v>29</v>
      </c>
      <c r="H86" s="14" t="s">
        <v>137</v>
      </c>
      <c r="I86" s="11" t="s">
        <v>76</v>
      </c>
      <c r="J86" s="11" t="s">
        <v>291</v>
      </c>
      <c r="K86" s="11">
        <v>1</v>
      </c>
      <c r="L86" s="4">
        <v>29000</v>
      </c>
      <c r="M86" s="4">
        <v>6500</v>
      </c>
      <c r="N86" s="4">
        <v>2000</v>
      </c>
      <c r="O86" s="11" t="s">
        <v>206</v>
      </c>
      <c r="P86" s="11" t="s">
        <v>330</v>
      </c>
      <c r="Q86" s="14" t="s">
        <v>158</v>
      </c>
      <c r="R86" s="14" t="s">
        <v>159</v>
      </c>
    </row>
    <row r="87" spans="1:18" ht="25.5" x14ac:dyDescent="0.25">
      <c r="A87" s="11" t="s">
        <v>8</v>
      </c>
      <c r="B87" s="11" t="s">
        <v>198</v>
      </c>
      <c r="C87" s="14" t="s">
        <v>135</v>
      </c>
      <c r="D87" s="13" t="s">
        <v>199</v>
      </c>
      <c r="E87" s="13" t="s">
        <v>328</v>
      </c>
      <c r="F87" s="11" t="s">
        <v>329</v>
      </c>
      <c r="G87" s="11" t="s">
        <v>28</v>
      </c>
      <c r="H87" s="14" t="s">
        <v>137</v>
      </c>
      <c r="I87" s="11" t="s">
        <v>76</v>
      </c>
      <c r="J87" s="11" t="s">
        <v>292</v>
      </c>
      <c r="K87" s="11">
        <v>1</v>
      </c>
      <c r="L87" s="4">
        <v>29000</v>
      </c>
      <c r="M87" s="4">
        <v>6500</v>
      </c>
      <c r="N87" s="4">
        <v>2000</v>
      </c>
      <c r="O87" s="11" t="s">
        <v>206</v>
      </c>
      <c r="P87" s="11" t="s">
        <v>330</v>
      </c>
      <c r="Q87" s="14" t="s">
        <v>158</v>
      </c>
      <c r="R87" s="14" t="s">
        <v>159</v>
      </c>
    </row>
    <row r="88" spans="1:18" x14ac:dyDescent="0.25">
      <c r="A88" s="11" t="s">
        <v>8</v>
      </c>
      <c r="B88" s="11" t="s">
        <v>198</v>
      </c>
      <c r="C88" s="14" t="s">
        <v>136</v>
      </c>
      <c r="D88" s="13" t="s">
        <v>199</v>
      </c>
      <c r="E88" s="13" t="s">
        <v>328</v>
      </c>
      <c r="F88" s="11" t="s">
        <v>329</v>
      </c>
      <c r="G88" s="11" t="s">
        <v>29</v>
      </c>
      <c r="H88" s="14" t="s">
        <v>137</v>
      </c>
      <c r="I88" s="11" t="s">
        <v>76</v>
      </c>
      <c r="J88" s="11" t="s">
        <v>293</v>
      </c>
      <c r="K88" s="11">
        <v>1</v>
      </c>
      <c r="L88" s="4">
        <v>29000</v>
      </c>
      <c r="M88" s="4">
        <v>6500</v>
      </c>
      <c r="N88" s="4">
        <v>2000</v>
      </c>
      <c r="O88" s="11" t="s">
        <v>206</v>
      </c>
      <c r="P88" s="11" t="s">
        <v>330</v>
      </c>
      <c r="Q88" s="14" t="s">
        <v>160</v>
      </c>
      <c r="R88" s="14" t="s">
        <v>161</v>
      </c>
    </row>
    <row r="89" spans="1:18" x14ac:dyDescent="0.25">
      <c r="A89" s="11" t="s">
        <v>8</v>
      </c>
      <c r="B89" s="11" t="s">
        <v>198</v>
      </c>
      <c r="C89" s="14" t="s">
        <v>136</v>
      </c>
      <c r="D89" s="13" t="s">
        <v>199</v>
      </c>
      <c r="E89" s="13" t="s">
        <v>328</v>
      </c>
      <c r="F89" s="11" t="s">
        <v>329</v>
      </c>
      <c r="G89" s="11" t="s">
        <v>28</v>
      </c>
      <c r="H89" s="14" t="s">
        <v>137</v>
      </c>
      <c r="I89" s="11" t="s">
        <v>76</v>
      </c>
      <c r="J89" s="11" t="s">
        <v>294</v>
      </c>
      <c r="K89" s="11">
        <v>1</v>
      </c>
      <c r="L89" s="4">
        <v>29000</v>
      </c>
      <c r="M89" s="4">
        <v>6500</v>
      </c>
      <c r="N89" s="4">
        <v>2000</v>
      </c>
      <c r="O89" s="11" t="s">
        <v>206</v>
      </c>
      <c r="P89" s="11" t="s">
        <v>330</v>
      </c>
      <c r="Q89" s="14" t="s">
        <v>160</v>
      </c>
      <c r="R89" s="14" t="s">
        <v>161</v>
      </c>
    </row>
    <row r="90" spans="1:18" x14ac:dyDescent="0.25">
      <c r="A90" s="15" t="s">
        <v>8</v>
      </c>
      <c r="B90" s="11" t="s">
        <v>198</v>
      </c>
      <c r="C90" s="16" t="str">
        <f ca="1">IFERROR(__xludf.DUMMYFUNCTION("""COMPUTED_VALUE"""),"ул. Бигаш д.178 (Напротив ТТС)")</f>
        <v>ул. Бигаш д.178 (Напротив ТТС)</v>
      </c>
      <c r="D90" s="11" t="s">
        <v>199</v>
      </c>
      <c r="E90" s="13" t="s">
        <v>328</v>
      </c>
      <c r="F90" s="11" t="s">
        <v>329</v>
      </c>
      <c r="G90" s="11" t="s">
        <v>29</v>
      </c>
      <c r="H90" s="16" t="s">
        <v>137</v>
      </c>
      <c r="I90" s="15" t="s">
        <v>76</v>
      </c>
      <c r="J90" s="11" t="s">
        <v>295</v>
      </c>
      <c r="K90" s="11">
        <v>1</v>
      </c>
      <c r="L90" s="7">
        <v>32160</v>
      </c>
      <c r="M90" s="4">
        <v>6500</v>
      </c>
      <c r="N90" s="4">
        <v>2000</v>
      </c>
      <c r="O90" s="11" t="s">
        <v>206</v>
      </c>
      <c r="P90" s="11" t="s">
        <v>330</v>
      </c>
      <c r="Q90" s="15" t="s">
        <v>430</v>
      </c>
      <c r="R90" s="15" t="s">
        <v>431</v>
      </c>
    </row>
    <row r="91" spans="1:18" x14ac:dyDescent="0.25">
      <c r="A91" s="15" t="s">
        <v>8</v>
      </c>
      <c r="B91" s="11" t="s">
        <v>198</v>
      </c>
      <c r="C91" s="16" t="str">
        <f ca="1">IFERROR(__xludf.DUMMYFUNCTION("""COMPUTED_VALUE"""),"ул. Бигаш д.178 (Напротив ТТС)")</f>
        <v>ул. Бигаш д.178 (Напротив ТТС)</v>
      </c>
      <c r="D91" s="11" t="s">
        <v>199</v>
      </c>
      <c r="E91" s="13" t="s">
        <v>328</v>
      </c>
      <c r="F91" s="11" t="s">
        <v>329</v>
      </c>
      <c r="G91" s="15" t="s">
        <v>28</v>
      </c>
      <c r="H91" s="16" t="s">
        <v>137</v>
      </c>
      <c r="I91" s="15" t="s">
        <v>76</v>
      </c>
      <c r="J91" s="11" t="s">
        <v>296</v>
      </c>
      <c r="K91" s="11">
        <v>1</v>
      </c>
      <c r="L91" s="4">
        <v>29000</v>
      </c>
      <c r="M91" s="4">
        <v>6500</v>
      </c>
      <c r="N91" s="4">
        <v>2000</v>
      </c>
      <c r="O91" s="11" t="s">
        <v>206</v>
      </c>
      <c r="P91" s="11" t="s">
        <v>330</v>
      </c>
      <c r="Q91" s="15" t="s">
        <v>430</v>
      </c>
      <c r="R91" s="15" t="s">
        <v>431</v>
      </c>
    </row>
    <row r="92" spans="1:18" ht="25.5" x14ac:dyDescent="0.25">
      <c r="A92" s="15" t="s">
        <v>8</v>
      </c>
      <c r="B92" s="11" t="s">
        <v>198</v>
      </c>
      <c r="C92" s="16" t="str">
        <f ca="1">IFERROR(__xludf.DUMMYFUNCTION("""COMPUTED_VALUE"""),"ул. Бигаш пересечение с пр. Зарипова")</f>
        <v>ул. Бигаш пересечение с пр. Зарипова</v>
      </c>
      <c r="D92" s="13" t="s">
        <v>199</v>
      </c>
      <c r="E92" s="13" t="s">
        <v>328</v>
      </c>
      <c r="F92" s="11" t="s">
        <v>329</v>
      </c>
      <c r="G92" s="15" t="s">
        <v>28</v>
      </c>
      <c r="H92" s="16" t="s">
        <v>137</v>
      </c>
      <c r="I92" s="15" t="s">
        <v>76</v>
      </c>
      <c r="J92" s="11" t="s">
        <v>297</v>
      </c>
      <c r="K92" s="11">
        <v>1</v>
      </c>
      <c r="L92" s="4">
        <v>29000</v>
      </c>
      <c r="M92" s="4">
        <v>6500</v>
      </c>
      <c r="N92" s="4">
        <v>2000</v>
      </c>
      <c r="O92" s="11" t="s">
        <v>206</v>
      </c>
      <c r="P92" s="11" t="s">
        <v>330</v>
      </c>
      <c r="Q92" s="15" t="s">
        <v>432</v>
      </c>
      <c r="R92" s="15" t="s">
        <v>433</v>
      </c>
    </row>
    <row r="93" spans="1:18" x14ac:dyDescent="0.25">
      <c r="A93" s="15" t="s">
        <v>8</v>
      </c>
      <c r="B93" s="11" t="s">
        <v>198</v>
      </c>
      <c r="C93" s="16" t="str">
        <f ca="1">IFERROR(__xludf.DUMMYFUNCTION("""COMPUTED_VALUE"""),"Герцена ул., южнее д.24")</f>
        <v>Герцена ул., южнее д.24</v>
      </c>
      <c r="D93" s="13" t="s">
        <v>199</v>
      </c>
      <c r="E93" s="13" t="s">
        <v>328</v>
      </c>
      <c r="F93" s="11" t="s">
        <v>329</v>
      </c>
      <c r="G93" s="11" t="s">
        <v>29</v>
      </c>
      <c r="H93" s="16" t="s">
        <v>137</v>
      </c>
      <c r="I93" s="15" t="s">
        <v>76</v>
      </c>
      <c r="J93" s="11" t="s">
        <v>298</v>
      </c>
      <c r="K93" s="11">
        <v>1</v>
      </c>
      <c r="L93" s="7">
        <v>38280</v>
      </c>
      <c r="M93" s="4">
        <v>6500</v>
      </c>
      <c r="N93" s="4">
        <v>2000</v>
      </c>
      <c r="O93" s="11" t="s">
        <v>206</v>
      </c>
      <c r="P93" s="11" t="s">
        <v>330</v>
      </c>
      <c r="Q93" s="15" t="s">
        <v>434</v>
      </c>
      <c r="R93" s="15" t="s">
        <v>435</v>
      </c>
    </row>
    <row r="94" spans="1:18" x14ac:dyDescent="0.25">
      <c r="A94" s="15" t="s">
        <v>8</v>
      </c>
      <c r="B94" s="11" t="s">
        <v>198</v>
      </c>
      <c r="C94" s="16" t="str">
        <f ca="1">IFERROR(__xludf.DUMMYFUNCTION("""COMPUTED_VALUE"""),"ул. Герцена д.88")</f>
        <v>ул. Герцена д.88</v>
      </c>
      <c r="D94" s="13" t="s">
        <v>199</v>
      </c>
      <c r="E94" s="13" t="s">
        <v>328</v>
      </c>
      <c r="F94" s="11" t="s">
        <v>329</v>
      </c>
      <c r="G94" s="15" t="s">
        <v>28</v>
      </c>
      <c r="H94" s="16" t="s">
        <v>137</v>
      </c>
      <c r="I94" s="15" t="s">
        <v>76</v>
      </c>
      <c r="J94" s="11" t="s">
        <v>299</v>
      </c>
      <c r="K94" s="11">
        <v>1</v>
      </c>
      <c r="L94" s="7">
        <v>35028</v>
      </c>
      <c r="M94" s="4">
        <v>6500</v>
      </c>
      <c r="N94" s="4">
        <v>2000</v>
      </c>
      <c r="O94" s="11" t="s">
        <v>206</v>
      </c>
      <c r="P94" s="11" t="s">
        <v>330</v>
      </c>
      <c r="Q94" s="15" t="s">
        <v>436</v>
      </c>
      <c r="R94" s="15" t="s">
        <v>437</v>
      </c>
    </row>
    <row r="95" spans="1:18" x14ac:dyDescent="0.25">
      <c r="A95" s="15" t="s">
        <v>8</v>
      </c>
      <c r="B95" s="11" t="s">
        <v>198</v>
      </c>
      <c r="C95" s="16" t="str">
        <f ca="1">IFERROR(__xludf.DUMMYFUNCTION("""COMPUTED_VALUE"""),"ул. Геофизическая д.1 (ТЦ ЭССЕН)")</f>
        <v>ул. Геофизическая д.1 (ТЦ ЭССЕН)</v>
      </c>
      <c r="D95" s="13" t="s">
        <v>199</v>
      </c>
      <c r="E95" s="13" t="s">
        <v>328</v>
      </c>
      <c r="F95" s="11" t="s">
        <v>329</v>
      </c>
      <c r="G95" s="15" t="s">
        <v>28</v>
      </c>
      <c r="H95" s="16" t="s">
        <v>137</v>
      </c>
      <c r="I95" s="15" t="s">
        <v>76</v>
      </c>
      <c r="J95" s="11" t="s">
        <v>300</v>
      </c>
      <c r="K95" s="11">
        <v>1</v>
      </c>
      <c r="L95" s="7">
        <v>29760</v>
      </c>
      <c r="M95" s="4">
        <v>6500</v>
      </c>
      <c r="N95" s="4">
        <v>2000</v>
      </c>
      <c r="O95" s="11" t="s">
        <v>206</v>
      </c>
      <c r="P95" s="11" t="s">
        <v>330</v>
      </c>
      <c r="Q95" s="15" t="s">
        <v>438</v>
      </c>
      <c r="R95" s="15" t="s">
        <v>439</v>
      </c>
    </row>
    <row r="96" spans="1:18" ht="25.5" x14ac:dyDescent="0.25">
      <c r="A96" s="15" t="s">
        <v>8</v>
      </c>
      <c r="B96" s="11" t="s">
        <v>198</v>
      </c>
      <c r="C96" s="16" t="str">
        <f ca="1">IFERROR(__xludf.DUMMYFUNCTION("""COMPUTED_VALUE"""),"Ленина ул., около остановки «Больничный городок»")</f>
        <v>Ленина ул., около остановки «Больничный городок»</v>
      </c>
      <c r="D96" s="13" t="s">
        <v>199</v>
      </c>
      <c r="E96" s="13" t="s">
        <v>328</v>
      </c>
      <c r="F96" s="11" t="s">
        <v>329</v>
      </c>
      <c r="G96" s="11" t="s">
        <v>29</v>
      </c>
      <c r="H96" s="16" t="s">
        <v>137</v>
      </c>
      <c r="I96" s="15" t="s">
        <v>76</v>
      </c>
      <c r="J96" s="11" t="s">
        <v>301</v>
      </c>
      <c r="K96" s="11">
        <v>1</v>
      </c>
      <c r="L96" s="7">
        <v>41880</v>
      </c>
      <c r="M96" s="4">
        <v>6500</v>
      </c>
      <c r="N96" s="4">
        <v>2000</v>
      </c>
      <c r="O96" s="11" t="s">
        <v>206</v>
      </c>
      <c r="P96" s="11" t="s">
        <v>330</v>
      </c>
      <c r="Q96" s="15" t="s">
        <v>440</v>
      </c>
      <c r="R96" s="15" t="s">
        <v>441</v>
      </c>
    </row>
    <row r="97" spans="1:18" x14ac:dyDescent="0.25">
      <c r="A97" s="15" t="s">
        <v>8</v>
      </c>
      <c r="B97" s="11" t="s">
        <v>198</v>
      </c>
      <c r="C97" s="16" t="str">
        <f ca="1">IFERROR(__xludf.DUMMYFUNCTION("""COMPUTED_VALUE"""),"Ленина ул., западнее д. 201")</f>
        <v>Ленина ул., западнее д. 201</v>
      </c>
      <c r="D97" s="13" t="s">
        <v>199</v>
      </c>
      <c r="E97" s="13" t="s">
        <v>328</v>
      </c>
      <c r="F97" s="11" t="s">
        <v>329</v>
      </c>
      <c r="G97" s="15" t="s">
        <v>28</v>
      </c>
      <c r="H97" s="16" t="s">
        <v>137</v>
      </c>
      <c r="I97" s="15" t="s">
        <v>76</v>
      </c>
      <c r="J97" s="11" t="s">
        <v>302</v>
      </c>
      <c r="K97" s="11">
        <v>1</v>
      </c>
      <c r="L97" s="7">
        <v>38280</v>
      </c>
      <c r="M97" s="4">
        <v>6500</v>
      </c>
      <c r="N97" s="4">
        <v>2000</v>
      </c>
      <c r="O97" s="11" t="s">
        <v>206</v>
      </c>
      <c r="P97" s="11" t="s">
        <v>330</v>
      </c>
      <c r="Q97" s="15" t="s">
        <v>442</v>
      </c>
      <c r="R97" s="15" t="s">
        <v>443</v>
      </c>
    </row>
    <row r="98" spans="1:18" x14ac:dyDescent="0.25">
      <c r="A98" s="15" t="s">
        <v>8</v>
      </c>
      <c r="B98" s="11" t="s">
        <v>198</v>
      </c>
      <c r="C98" s="16" t="str">
        <f ca="1">IFERROR(__xludf.DUMMYFUNCTION("""COMPUTED_VALUE"""),"ул. Ленина, южнее д. 126")</f>
        <v>ул. Ленина, южнее д. 126</v>
      </c>
      <c r="D98" s="13" t="s">
        <v>199</v>
      </c>
      <c r="E98" s="13" t="s">
        <v>328</v>
      </c>
      <c r="F98" s="11" t="s">
        <v>329</v>
      </c>
      <c r="G98" s="15" t="s">
        <v>28</v>
      </c>
      <c r="H98" s="16" t="s">
        <v>137</v>
      </c>
      <c r="I98" s="15" t="s">
        <v>76</v>
      </c>
      <c r="J98" s="11" t="s">
        <v>303</v>
      </c>
      <c r="K98" s="11">
        <v>1</v>
      </c>
      <c r="L98" s="7">
        <v>38280</v>
      </c>
      <c r="M98" s="4">
        <v>6500</v>
      </c>
      <c r="N98" s="4">
        <v>2000</v>
      </c>
      <c r="O98" s="11" t="s">
        <v>206</v>
      </c>
      <c r="P98" s="11" t="s">
        <v>330</v>
      </c>
      <c r="Q98" s="15" t="s">
        <v>446</v>
      </c>
      <c r="R98" s="15" t="s">
        <v>447</v>
      </c>
    </row>
    <row r="99" spans="1:18" x14ac:dyDescent="0.25">
      <c r="A99" s="15" t="s">
        <v>8</v>
      </c>
      <c r="B99" s="11" t="s">
        <v>198</v>
      </c>
      <c r="C99" s="16" t="str">
        <f ca="1">IFERROR(__xludf.DUMMYFUNCTION("""COMPUTED_VALUE"""),"ул. Ленина, южнее д.104а")</f>
        <v>ул. Ленина, южнее д.104а</v>
      </c>
      <c r="D99" s="13" t="s">
        <v>199</v>
      </c>
      <c r="E99" s="13" t="s">
        <v>328</v>
      </c>
      <c r="F99" s="11" t="s">
        <v>329</v>
      </c>
      <c r="G99" s="11" t="s">
        <v>29</v>
      </c>
      <c r="H99" s="16" t="s">
        <v>137</v>
      </c>
      <c r="I99" s="15" t="s">
        <v>76</v>
      </c>
      <c r="J99" s="11" t="s">
        <v>304</v>
      </c>
      <c r="K99" s="11">
        <v>1</v>
      </c>
      <c r="L99" s="7">
        <v>41880</v>
      </c>
      <c r="M99" s="4">
        <v>6500</v>
      </c>
      <c r="N99" s="4">
        <v>2000</v>
      </c>
      <c r="O99" s="11" t="s">
        <v>206</v>
      </c>
      <c r="P99" s="11" t="s">
        <v>330</v>
      </c>
      <c r="Q99" s="15" t="s">
        <v>448</v>
      </c>
      <c r="R99" s="15" t="s">
        <v>449</v>
      </c>
    </row>
    <row r="100" spans="1:18" x14ac:dyDescent="0.25">
      <c r="A100" s="15" t="s">
        <v>8</v>
      </c>
      <c r="B100" s="11" t="s">
        <v>198</v>
      </c>
      <c r="C100" s="16" t="str">
        <f ca="1">IFERROR(__xludf.DUMMYFUNCTION("""COMPUTED_VALUE"""),"ул. Ленина, южнее д.104а")</f>
        <v>ул. Ленина, южнее д.104а</v>
      </c>
      <c r="D100" s="13" t="s">
        <v>199</v>
      </c>
      <c r="E100" s="13" t="s">
        <v>328</v>
      </c>
      <c r="F100" s="11" t="s">
        <v>329</v>
      </c>
      <c r="G100" s="15" t="s">
        <v>28</v>
      </c>
      <c r="H100" s="16" t="s">
        <v>137</v>
      </c>
      <c r="I100" s="15" t="s">
        <v>76</v>
      </c>
      <c r="J100" s="11" t="s">
        <v>305</v>
      </c>
      <c r="K100" s="11">
        <v>1</v>
      </c>
      <c r="L100" s="7">
        <v>38280</v>
      </c>
      <c r="M100" s="4">
        <v>6500</v>
      </c>
      <c r="N100" s="4">
        <v>2000</v>
      </c>
      <c r="O100" s="11" t="s">
        <v>206</v>
      </c>
      <c r="P100" s="11" t="s">
        <v>330</v>
      </c>
      <c r="Q100" s="15" t="s">
        <v>450</v>
      </c>
      <c r="R100" s="15" t="s">
        <v>451</v>
      </c>
    </row>
    <row r="101" spans="1:18" ht="25.5" x14ac:dyDescent="0.25">
      <c r="A101" s="15" t="s">
        <v>8</v>
      </c>
      <c r="B101" s="11" t="s">
        <v>198</v>
      </c>
      <c r="C101" s="16" t="str">
        <f ca="1">IFERROR(__xludf.DUMMYFUNCTION("""COMPUTED_VALUE"""),"ул. Советская пересечение ул. Радищева")</f>
        <v>ул. Советская пересечение ул. Радищева</v>
      </c>
      <c r="D101" s="13" t="s">
        <v>199</v>
      </c>
      <c r="E101" s="13" t="s">
        <v>328</v>
      </c>
      <c r="F101" s="11" t="s">
        <v>329</v>
      </c>
      <c r="G101" s="11" t="s">
        <v>29</v>
      </c>
      <c r="H101" s="16" t="s">
        <v>137</v>
      </c>
      <c r="I101" s="15" t="s">
        <v>76</v>
      </c>
      <c r="J101" s="11" t="s">
        <v>306</v>
      </c>
      <c r="K101" s="11">
        <v>1</v>
      </c>
      <c r="L101" s="7">
        <v>41880</v>
      </c>
      <c r="M101" s="4">
        <v>6500</v>
      </c>
      <c r="N101" s="4">
        <v>2000</v>
      </c>
      <c r="O101" s="11" t="s">
        <v>206</v>
      </c>
      <c r="P101" s="11" t="s">
        <v>330</v>
      </c>
      <c r="Q101" s="15" t="s">
        <v>452</v>
      </c>
      <c r="R101" s="15" t="s">
        <v>453</v>
      </c>
    </row>
    <row r="102" spans="1:18" x14ac:dyDescent="0.25">
      <c r="A102" s="15" t="s">
        <v>8</v>
      </c>
      <c r="B102" s="11" t="s">
        <v>198</v>
      </c>
      <c r="C102" s="16" t="str">
        <f ca="1">IFERROR(__xludf.DUMMYFUNCTION("""COMPUTED_VALUE"""),"ул. Советская, севернее д.209")</f>
        <v>ул. Советская, севернее д.209</v>
      </c>
      <c r="D102" s="13" t="s">
        <v>199</v>
      </c>
      <c r="E102" s="13" t="s">
        <v>328</v>
      </c>
      <c r="F102" s="11" t="s">
        <v>329</v>
      </c>
      <c r="G102" s="15" t="s">
        <v>28</v>
      </c>
      <c r="H102" s="16" t="s">
        <v>137</v>
      </c>
      <c r="I102" s="15" t="s">
        <v>76</v>
      </c>
      <c r="J102" s="11" t="s">
        <v>307</v>
      </c>
      <c r="K102" s="11">
        <v>1</v>
      </c>
      <c r="L102" s="7">
        <v>35080</v>
      </c>
      <c r="M102" s="4">
        <v>6500</v>
      </c>
      <c r="N102" s="4">
        <v>2000</v>
      </c>
      <c r="O102" s="11" t="s">
        <v>206</v>
      </c>
      <c r="P102" s="11" t="s">
        <v>330</v>
      </c>
      <c r="Q102" s="15" t="s">
        <v>454</v>
      </c>
      <c r="R102" s="15" t="s">
        <v>455</v>
      </c>
    </row>
    <row r="103" spans="1:18" ht="25.5" x14ac:dyDescent="0.25">
      <c r="A103" s="15" t="s">
        <v>8</v>
      </c>
      <c r="B103" s="11" t="s">
        <v>198</v>
      </c>
      <c r="C103" s="16" t="str">
        <f ca="1">IFERROR(__xludf.DUMMYFUNCTION("""COMPUTED_VALUE"""),"Строителей ул., западнее д. 100 по ул. Ленина")</f>
        <v>Строителей ул., западнее д. 100 по ул. Ленина</v>
      </c>
      <c r="D103" s="13" t="s">
        <v>199</v>
      </c>
      <c r="E103" s="13" t="s">
        <v>328</v>
      </c>
      <c r="F103" s="11" t="s">
        <v>329</v>
      </c>
      <c r="G103" s="11" t="s">
        <v>29</v>
      </c>
      <c r="H103" s="16" t="s">
        <v>137</v>
      </c>
      <c r="I103" s="15" t="s">
        <v>76</v>
      </c>
      <c r="J103" s="11" t="s">
        <v>308</v>
      </c>
      <c r="K103" s="11">
        <v>1</v>
      </c>
      <c r="L103" s="7">
        <v>41880</v>
      </c>
      <c r="M103" s="4">
        <v>6500</v>
      </c>
      <c r="N103" s="4">
        <v>2000</v>
      </c>
      <c r="O103" s="11" t="s">
        <v>206</v>
      </c>
      <c r="P103" s="11" t="s">
        <v>330</v>
      </c>
      <c r="Q103" s="15" t="s">
        <v>456</v>
      </c>
      <c r="R103" s="15" t="s">
        <v>457</v>
      </c>
    </row>
    <row r="104" spans="1:18" ht="25.5" x14ac:dyDescent="0.25">
      <c r="A104" s="15" t="s">
        <v>8</v>
      </c>
      <c r="B104" s="11" t="s">
        <v>198</v>
      </c>
      <c r="C104" s="16" t="str">
        <f ca="1">IFERROR(__xludf.DUMMYFUNCTION("""COMPUTED_VALUE"""),"ул. Р. Фахретдина пересечение с ул. Девонская")</f>
        <v>ул. Р. Фахретдина пересечение с ул. Девонская</v>
      </c>
      <c r="D104" s="13" t="s">
        <v>199</v>
      </c>
      <c r="E104" s="13" t="s">
        <v>328</v>
      </c>
      <c r="F104" s="11" t="s">
        <v>329</v>
      </c>
      <c r="G104" s="15" t="s">
        <v>28</v>
      </c>
      <c r="H104" s="16" t="s">
        <v>137</v>
      </c>
      <c r="I104" s="15" t="s">
        <v>76</v>
      </c>
      <c r="J104" s="11" t="s">
        <v>309</v>
      </c>
      <c r="K104" s="11">
        <v>1</v>
      </c>
      <c r="L104" s="7">
        <v>29760</v>
      </c>
      <c r="M104" s="4">
        <v>6500</v>
      </c>
      <c r="N104" s="4">
        <v>2000</v>
      </c>
      <c r="O104" s="11" t="s">
        <v>206</v>
      </c>
      <c r="P104" s="11" t="s">
        <v>330</v>
      </c>
      <c r="Q104" s="15" t="s">
        <v>458</v>
      </c>
      <c r="R104" s="15" t="s">
        <v>459</v>
      </c>
    </row>
    <row r="105" spans="1:18" ht="38.25" x14ac:dyDescent="0.25">
      <c r="A105" s="15" t="s">
        <v>8</v>
      </c>
      <c r="B105" s="11" t="s">
        <v>198</v>
      </c>
      <c r="C105" s="16" t="str">
        <f ca="1">IFERROR(__xludf.DUMMYFUNCTION("""COMPUTED_VALUE"""),"ул. Ризы Фахретдина, 22 м южнее пересечения ул. Ризы Фахретдина-Производственной")</f>
        <v>ул. Ризы Фахретдина, 22 м южнее пересечения ул. Ризы Фахретдина-Производственной</v>
      </c>
      <c r="D105" s="13" t="s">
        <v>199</v>
      </c>
      <c r="E105" s="13" t="s">
        <v>328</v>
      </c>
      <c r="F105" s="11" t="s">
        <v>329</v>
      </c>
      <c r="G105" s="11" t="s">
        <v>29</v>
      </c>
      <c r="H105" s="16" t="s">
        <v>137</v>
      </c>
      <c r="I105" s="15" t="s">
        <v>76</v>
      </c>
      <c r="J105" s="11" t="s">
        <v>310</v>
      </c>
      <c r="K105" s="11">
        <v>1</v>
      </c>
      <c r="L105" s="7">
        <v>32160</v>
      </c>
      <c r="M105" s="4">
        <v>6500</v>
      </c>
      <c r="N105" s="4">
        <v>2000</v>
      </c>
      <c r="O105" s="11" t="s">
        <v>206</v>
      </c>
      <c r="P105" s="11" t="s">
        <v>330</v>
      </c>
      <c r="Q105" s="15" t="s">
        <v>460</v>
      </c>
      <c r="R105" s="15" t="s">
        <v>461</v>
      </c>
    </row>
    <row r="106" spans="1:18" ht="38.25" x14ac:dyDescent="0.25">
      <c r="A106" s="15" t="s">
        <v>8</v>
      </c>
      <c r="B106" s="11" t="s">
        <v>198</v>
      </c>
      <c r="C106" s="16" t="str">
        <f ca="1">IFERROR(__xludf.DUMMYFUNCTION("""COMPUTED_VALUE"""),"ул. Ризы Фахретдина, 22 м южнее пересечения ул. Ризы Фахретдина-Производственной")</f>
        <v>ул. Ризы Фахретдина, 22 м южнее пересечения ул. Ризы Фахретдина-Производственной</v>
      </c>
      <c r="D106" s="13" t="s">
        <v>199</v>
      </c>
      <c r="E106" s="13" t="s">
        <v>328</v>
      </c>
      <c r="F106" s="11" t="s">
        <v>329</v>
      </c>
      <c r="G106" s="15" t="s">
        <v>28</v>
      </c>
      <c r="H106" s="16" t="s">
        <v>137</v>
      </c>
      <c r="I106" s="15" t="s">
        <v>76</v>
      </c>
      <c r="J106" s="11" t="s">
        <v>311</v>
      </c>
      <c r="K106" s="11">
        <v>1</v>
      </c>
      <c r="L106" s="7">
        <v>29760</v>
      </c>
      <c r="M106" s="4">
        <v>6500</v>
      </c>
      <c r="N106" s="4">
        <v>2000</v>
      </c>
      <c r="O106" s="11" t="s">
        <v>206</v>
      </c>
      <c r="P106" s="11" t="s">
        <v>330</v>
      </c>
      <c r="Q106" s="15" t="s">
        <v>462</v>
      </c>
      <c r="R106" s="15" t="s">
        <v>463</v>
      </c>
    </row>
    <row r="107" spans="1:18" ht="25.5" x14ac:dyDescent="0.25">
      <c r="A107" s="15" t="s">
        <v>8</v>
      </c>
      <c r="B107" s="11" t="s">
        <v>198</v>
      </c>
      <c r="C107" s="16" t="str">
        <f ca="1">IFERROR(__xludf.DUMMYFUNCTION("""COMPUTED_VALUE"""),"ул. Р. Фахретдина пересечение с ул. Девонская (светофор)")</f>
        <v>ул. Р. Фахретдина пересечение с ул. Девонская (светофор)</v>
      </c>
      <c r="D107" s="13" t="s">
        <v>199</v>
      </c>
      <c r="E107" s="13" t="s">
        <v>328</v>
      </c>
      <c r="F107" s="11" t="s">
        <v>329</v>
      </c>
      <c r="G107" s="15" t="s">
        <v>28</v>
      </c>
      <c r="H107" s="16" t="s">
        <v>137</v>
      </c>
      <c r="I107" s="15" t="s">
        <v>76</v>
      </c>
      <c r="J107" s="11" t="s">
        <v>312</v>
      </c>
      <c r="K107" s="11">
        <v>1</v>
      </c>
      <c r="L107" s="7">
        <v>35028</v>
      </c>
      <c r="M107" s="4">
        <v>6500</v>
      </c>
      <c r="N107" s="4">
        <v>2000</v>
      </c>
      <c r="O107" s="11" t="s">
        <v>206</v>
      </c>
      <c r="P107" s="11" t="s">
        <v>330</v>
      </c>
      <c r="Q107" s="15" t="s">
        <v>458</v>
      </c>
      <c r="R107" s="15" t="s">
        <v>459</v>
      </c>
    </row>
    <row r="108" spans="1:18" x14ac:dyDescent="0.25">
      <c r="A108" s="15" t="s">
        <v>8</v>
      </c>
      <c r="B108" s="11" t="s">
        <v>198</v>
      </c>
      <c r="C108" s="16" t="str">
        <f ca="1">IFERROR(__xludf.DUMMYFUNCTION("""COMPUTED_VALUE"""),"ул. Шевченко, южнее д.28")</f>
        <v>ул. Шевченко, южнее д.28</v>
      </c>
      <c r="D108" s="13" t="s">
        <v>199</v>
      </c>
      <c r="E108" s="13" t="s">
        <v>328</v>
      </c>
      <c r="F108" s="11" t="s">
        <v>329</v>
      </c>
      <c r="G108" s="11" t="s">
        <v>29</v>
      </c>
      <c r="H108" s="16" t="s">
        <v>137</v>
      </c>
      <c r="I108" s="15" t="s">
        <v>76</v>
      </c>
      <c r="J108" s="11" t="s">
        <v>313</v>
      </c>
      <c r="K108" s="11">
        <v>1</v>
      </c>
      <c r="L108" s="7">
        <v>41880</v>
      </c>
      <c r="M108" s="4">
        <v>6500</v>
      </c>
      <c r="N108" s="4">
        <v>2000</v>
      </c>
      <c r="O108" s="11" t="s">
        <v>206</v>
      </c>
      <c r="P108" s="11" t="s">
        <v>330</v>
      </c>
      <c r="Q108" s="15" t="s">
        <v>464</v>
      </c>
      <c r="R108" s="15" t="s">
        <v>465</v>
      </c>
    </row>
    <row r="109" spans="1:18" x14ac:dyDescent="0.25">
      <c r="A109" s="15" t="s">
        <v>8</v>
      </c>
      <c r="B109" s="11" t="s">
        <v>198</v>
      </c>
      <c r="C109" s="16" t="str">
        <f ca="1">IFERROR(__xludf.DUMMYFUNCTION("""COMPUTED_VALUE"""),"ул. Шевченко, южнее д.28")</f>
        <v>ул. Шевченко, южнее д.28</v>
      </c>
      <c r="D109" s="13" t="s">
        <v>199</v>
      </c>
      <c r="E109" s="13" t="s">
        <v>328</v>
      </c>
      <c r="F109" s="11" t="s">
        <v>329</v>
      </c>
      <c r="G109" s="15" t="s">
        <v>28</v>
      </c>
      <c r="H109" s="16" t="s">
        <v>137</v>
      </c>
      <c r="I109" s="15" t="s">
        <v>76</v>
      </c>
      <c r="J109" s="11" t="s">
        <v>314</v>
      </c>
      <c r="K109" s="11">
        <v>1</v>
      </c>
      <c r="L109" s="7">
        <v>38280</v>
      </c>
      <c r="M109" s="4">
        <v>6500</v>
      </c>
      <c r="N109" s="4">
        <v>2000</v>
      </c>
      <c r="O109" s="11" t="s">
        <v>206</v>
      </c>
      <c r="P109" s="11" t="s">
        <v>330</v>
      </c>
      <c r="Q109" s="15" t="s">
        <v>466</v>
      </c>
      <c r="R109" s="15" t="s">
        <v>467</v>
      </c>
    </row>
    <row r="110" spans="1:18" x14ac:dyDescent="0.25">
      <c r="A110" s="15" t="s">
        <v>8</v>
      </c>
      <c r="B110" s="11" t="s">
        <v>198</v>
      </c>
      <c r="C110" s="16" t="str">
        <f ca="1">IFERROR(__xludf.DUMMYFUNCTION("""COMPUTED_VALUE"""),"ул. Шевченко, севернее д.70а")</f>
        <v>ул. Шевченко, севернее д.70а</v>
      </c>
      <c r="D110" s="13" t="s">
        <v>199</v>
      </c>
      <c r="E110" s="13" t="s">
        <v>328</v>
      </c>
      <c r="F110" s="11" t="s">
        <v>329</v>
      </c>
      <c r="G110" s="15" t="s">
        <v>28</v>
      </c>
      <c r="H110" s="16" t="s">
        <v>137</v>
      </c>
      <c r="I110" s="15" t="s">
        <v>76</v>
      </c>
      <c r="J110" s="11" t="s">
        <v>315</v>
      </c>
      <c r="K110" s="11">
        <v>1</v>
      </c>
      <c r="L110" s="7">
        <v>38280</v>
      </c>
      <c r="M110" s="4">
        <v>6500</v>
      </c>
      <c r="N110" s="4">
        <v>2000</v>
      </c>
      <c r="O110" s="11" t="s">
        <v>206</v>
      </c>
      <c r="P110" s="11" t="s">
        <v>330</v>
      </c>
      <c r="Q110" s="15" t="s">
        <v>468</v>
      </c>
      <c r="R110" s="15" t="s">
        <v>469</v>
      </c>
    </row>
    <row r="111" spans="1:18" x14ac:dyDescent="0.25">
      <c r="A111" s="15" t="s">
        <v>8</v>
      </c>
      <c r="B111" s="11" t="s">
        <v>198</v>
      </c>
      <c r="C111" s="16" t="str">
        <f ca="1">IFERROR(__xludf.DUMMYFUNCTION("""COMPUTED_VALUE"""),"ул. Герцена, южнее д.36")</f>
        <v>ул. Герцена, южнее д.36</v>
      </c>
      <c r="D111" s="13" t="s">
        <v>199</v>
      </c>
      <c r="E111" s="13" t="s">
        <v>328</v>
      </c>
      <c r="F111" s="11" t="s">
        <v>329</v>
      </c>
      <c r="G111" s="11" t="s">
        <v>29</v>
      </c>
      <c r="H111" s="16" t="s">
        <v>137</v>
      </c>
      <c r="I111" s="15" t="s">
        <v>76</v>
      </c>
      <c r="J111" s="11" t="s">
        <v>316</v>
      </c>
      <c r="K111" s="11">
        <v>1</v>
      </c>
      <c r="L111" s="7">
        <v>41880</v>
      </c>
      <c r="M111" s="4">
        <v>6500</v>
      </c>
      <c r="N111" s="4">
        <v>2000</v>
      </c>
      <c r="O111" s="11" t="s">
        <v>206</v>
      </c>
      <c r="P111" s="11" t="s">
        <v>330</v>
      </c>
      <c r="Q111" s="15" t="s">
        <v>470</v>
      </c>
      <c r="R111" s="15" t="s">
        <v>471</v>
      </c>
    </row>
    <row r="112" spans="1:18" x14ac:dyDescent="0.25">
      <c r="A112" s="15" t="s">
        <v>8</v>
      </c>
      <c r="B112" s="11" t="s">
        <v>198</v>
      </c>
      <c r="C112" s="16" t="str">
        <f ca="1">IFERROR(__xludf.DUMMYFUNCTION("""COMPUTED_VALUE"""),"ул. Герцена, южнее д.36")</f>
        <v>ул. Герцена, южнее д.36</v>
      </c>
      <c r="D112" s="13" t="s">
        <v>199</v>
      </c>
      <c r="E112" s="13" t="s">
        <v>328</v>
      </c>
      <c r="F112" s="11" t="s">
        <v>329</v>
      </c>
      <c r="G112" s="15" t="s">
        <v>28</v>
      </c>
      <c r="H112" s="16" t="s">
        <v>137</v>
      </c>
      <c r="I112" s="15" t="s">
        <v>76</v>
      </c>
      <c r="J112" s="11" t="s">
        <v>317</v>
      </c>
      <c r="K112" s="11">
        <v>1</v>
      </c>
      <c r="L112" s="7">
        <v>38280</v>
      </c>
      <c r="M112" s="4">
        <v>6500</v>
      </c>
      <c r="N112" s="4">
        <v>2000</v>
      </c>
      <c r="O112" s="11" t="s">
        <v>206</v>
      </c>
      <c r="P112" s="11" t="s">
        <v>330</v>
      </c>
      <c r="Q112" s="15" t="s">
        <v>472</v>
      </c>
      <c r="R112" s="15" t="s">
        <v>473</v>
      </c>
    </row>
    <row r="113" spans="1:18" ht="38.25" x14ac:dyDescent="0.25">
      <c r="A113" s="15" t="s">
        <v>8</v>
      </c>
      <c r="B113" s="11" t="s">
        <v>198</v>
      </c>
      <c r="C113" s="16" t="str">
        <f ca="1">IFERROR(__xludf.DUMMYFUNCTION("""COMPUTED_VALUE"""),"ул. Ю.Аминова, 200 м южнее пересечения ул. Ленина - ул. Ю.Аминова")</f>
        <v>ул. Ю.Аминова, 200 м южнее пересечения ул. Ленина - ул. Ю.Аминова</v>
      </c>
      <c r="D113" s="13" t="s">
        <v>199</v>
      </c>
      <c r="E113" s="13" t="s">
        <v>328</v>
      </c>
      <c r="F113" s="11" t="s">
        <v>329</v>
      </c>
      <c r="G113" s="11" t="s">
        <v>29</v>
      </c>
      <c r="H113" s="16" t="s">
        <v>137</v>
      </c>
      <c r="I113" s="15" t="s">
        <v>76</v>
      </c>
      <c r="J113" s="11" t="s">
        <v>318</v>
      </c>
      <c r="K113" s="11">
        <v>1</v>
      </c>
      <c r="L113" s="7">
        <v>41880</v>
      </c>
      <c r="M113" s="4">
        <v>6500</v>
      </c>
      <c r="N113" s="4">
        <v>2000</v>
      </c>
      <c r="O113" s="11" t="s">
        <v>206</v>
      </c>
      <c r="P113" s="11" t="s">
        <v>330</v>
      </c>
      <c r="Q113" s="15" t="s">
        <v>474</v>
      </c>
      <c r="R113" s="15" t="s">
        <v>475</v>
      </c>
    </row>
    <row r="114" spans="1:18" ht="38.25" x14ac:dyDescent="0.25">
      <c r="A114" s="15" t="s">
        <v>8</v>
      </c>
      <c r="B114" s="11" t="s">
        <v>198</v>
      </c>
      <c r="C114" s="16" t="str">
        <f ca="1">IFERROR(__xludf.DUMMYFUNCTION("""COMPUTED_VALUE"""),"ул. Ю.Аминова, 200 м южнее пересечения ул. Ленина - ул. Ю.Аминова")</f>
        <v>ул. Ю.Аминова, 200 м южнее пересечения ул. Ленина - ул. Ю.Аминова</v>
      </c>
      <c r="D114" s="13" t="s">
        <v>199</v>
      </c>
      <c r="E114" s="13" t="s">
        <v>328</v>
      </c>
      <c r="F114" s="11" t="s">
        <v>329</v>
      </c>
      <c r="G114" s="15" t="s">
        <v>28</v>
      </c>
      <c r="H114" s="16" t="s">
        <v>137</v>
      </c>
      <c r="I114" s="15" t="s">
        <v>76</v>
      </c>
      <c r="J114" s="11" t="s">
        <v>319</v>
      </c>
      <c r="K114" s="11">
        <v>1</v>
      </c>
      <c r="L114" s="7">
        <v>38280</v>
      </c>
      <c r="M114" s="4">
        <v>6500</v>
      </c>
      <c r="N114" s="4">
        <v>2000</v>
      </c>
      <c r="O114" s="11" t="s">
        <v>206</v>
      </c>
      <c r="P114" s="11" t="s">
        <v>330</v>
      </c>
      <c r="Q114" s="15" t="s">
        <v>476</v>
      </c>
      <c r="R114" s="15" t="s">
        <v>477</v>
      </c>
    </row>
    <row r="115" spans="1:18" ht="38.25" x14ac:dyDescent="0.25">
      <c r="A115" s="15" t="s">
        <v>8</v>
      </c>
      <c r="B115" s="11" t="s">
        <v>198</v>
      </c>
      <c r="C115" s="16" t="str">
        <f ca="1">IFERROR(__xludf.DUMMYFUNCTION("""COMPUTED_VALUE"""),"ул. Ю.Аминова,150 м севернее пересечения ул. Ю. Аминова - Шевченко")</f>
        <v>ул. Ю.Аминова,150 м севернее пересечения ул. Ю. Аминова - Шевченко</v>
      </c>
      <c r="D115" s="13" t="s">
        <v>199</v>
      </c>
      <c r="E115" s="13" t="s">
        <v>328</v>
      </c>
      <c r="F115" s="11" t="s">
        <v>329</v>
      </c>
      <c r="G115" s="11" t="s">
        <v>29</v>
      </c>
      <c r="H115" s="16" t="s">
        <v>137</v>
      </c>
      <c r="I115" s="15" t="s">
        <v>76</v>
      </c>
      <c r="J115" s="11" t="s">
        <v>320</v>
      </c>
      <c r="K115" s="11">
        <v>1</v>
      </c>
      <c r="L115" s="7">
        <v>41880</v>
      </c>
      <c r="M115" s="4">
        <v>6500</v>
      </c>
      <c r="N115" s="4">
        <v>2000</v>
      </c>
      <c r="O115" s="11" t="s">
        <v>206</v>
      </c>
      <c r="P115" s="11" t="s">
        <v>330</v>
      </c>
      <c r="Q115" s="15" t="s">
        <v>478</v>
      </c>
      <c r="R115" s="15" t="s">
        <v>479</v>
      </c>
    </row>
    <row r="116" spans="1:18" ht="38.25" x14ac:dyDescent="0.25">
      <c r="A116" s="15" t="s">
        <v>8</v>
      </c>
      <c r="B116" s="11" t="s">
        <v>198</v>
      </c>
      <c r="C116" s="16" t="str">
        <f ca="1">IFERROR(__xludf.DUMMYFUNCTION("""COMPUTED_VALUE"""),"ул. Ю.Аминова,150 м севернее пересечения ул. Ю. Аминова - Шевченко")</f>
        <v>ул. Ю.Аминова,150 м севернее пересечения ул. Ю. Аминова - Шевченко</v>
      </c>
      <c r="D116" s="13" t="s">
        <v>199</v>
      </c>
      <c r="E116" s="13" t="s">
        <v>328</v>
      </c>
      <c r="F116" s="11" t="s">
        <v>329</v>
      </c>
      <c r="G116" s="15" t="s">
        <v>28</v>
      </c>
      <c r="H116" s="16" t="s">
        <v>137</v>
      </c>
      <c r="I116" s="15" t="s">
        <v>76</v>
      </c>
      <c r="J116" s="11" t="s">
        <v>321</v>
      </c>
      <c r="K116" s="11">
        <v>1</v>
      </c>
      <c r="L116" s="7">
        <v>38280</v>
      </c>
      <c r="M116" s="4">
        <v>6500</v>
      </c>
      <c r="N116" s="4">
        <v>2000</v>
      </c>
      <c r="O116" s="11" t="s">
        <v>206</v>
      </c>
      <c r="P116" s="11" t="s">
        <v>330</v>
      </c>
      <c r="Q116" s="15" t="s">
        <v>480</v>
      </c>
      <c r="R116" s="15" t="s">
        <v>481</v>
      </c>
    </row>
    <row r="117" spans="1:18" ht="25.5" x14ac:dyDescent="0.25">
      <c r="A117" s="15" t="s">
        <v>8</v>
      </c>
      <c r="B117" s="11" t="s">
        <v>198</v>
      </c>
      <c r="C117" s="16" t="str">
        <f ca="1">IFERROR(__xludf.DUMMYFUNCTION("""COMPUTED_VALUE"""),"пгт. Н.Мактама, ул. Промышленная, северо-западнее, д. 1а")</f>
        <v>пгт. Н.Мактама, ул. Промышленная, северо-западнее, д. 1а</v>
      </c>
      <c r="D117" s="13" t="s">
        <v>199</v>
      </c>
      <c r="E117" s="13" t="s">
        <v>328</v>
      </c>
      <c r="F117" s="11" t="s">
        <v>329</v>
      </c>
      <c r="G117" s="15" t="s">
        <v>28</v>
      </c>
      <c r="H117" s="16" t="s">
        <v>137</v>
      </c>
      <c r="I117" s="15" t="s">
        <v>76</v>
      </c>
      <c r="J117" s="11" t="s">
        <v>322</v>
      </c>
      <c r="K117" s="11">
        <v>1</v>
      </c>
      <c r="L117" s="7">
        <v>29760</v>
      </c>
      <c r="M117" s="4">
        <v>6500</v>
      </c>
      <c r="N117" s="4">
        <v>2000</v>
      </c>
      <c r="O117" s="11" t="s">
        <v>206</v>
      </c>
      <c r="P117" s="11" t="s">
        <v>330</v>
      </c>
      <c r="Q117" s="15" t="s">
        <v>482</v>
      </c>
      <c r="R117" s="15" t="s">
        <v>483</v>
      </c>
    </row>
    <row r="118" spans="1:18" x14ac:dyDescent="0.25">
      <c r="A118" s="15" t="s">
        <v>8</v>
      </c>
      <c r="B118" s="11" t="s">
        <v>198</v>
      </c>
      <c r="C118" s="16" t="str">
        <f ca="1">IFERROR(__xludf.DUMMYFUNCTION("""COMPUTED_VALUE"""),"ул.Ленина, южнее д. 124")</f>
        <v>ул.Ленина, южнее д. 124</v>
      </c>
      <c r="D118" s="13" t="s">
        <v>199</v>
      </c>
      <c r="E118" s="13" t="s">
        <v>328</v>
      </c>
      <c r="F118" s="11" t="s">
        <v>329</v>
      </c>
      <c r="G118" s="15" t="s">
        <v>28</v>
      </c>
      <c r="H118" s="16" t="s">
        <v>137</v>
      </c>
      <c r="I118" s="15" t="s">
        <v>76</v>
      </c>
      <c r="J118" s="11" t="s">
        <v>323</v>
      </c>
      <c r="K118" s="11">
        <v>1</v>
      </c>
      <c r="L118" s="7">
        <v>35028</v>
      </c>
      <c r="M118" s="4">
        <v>6500</v>
      </c>
      <c r="N118" s="4">
        <v>2000</v>
      </c>
      <c r="O118" s="11" t="s">
        <v>206</v>
      </c>
      <c r="P118" s="11" t="s">
        <v>330</v>
      </c>
      <c r="Q118" s="15" t="s">
        <v>444</v>
      </c>
      <c r="R118" s="15" t="s">
        <v>445</v>
      </c>
    </row>
    <row r="119" spans="1:18" ht="38.25" x14ac:dyDescent="0.25">
      <c r="A119" s="15" t="s">
        <v>8</v>
      </c>
      <c r="B119" s="11" t="s">
        <v>198</v>
      </c>
      <c r="C119" s="14" t="s">
        <v>191</v>
      </c>
      <c r="D119" s="13" t="s">
        <v>199</v>
      </c>
      <c r="E119" s="13" t="s">
        <v>328</v>
      </c>
      <c r="F119" s="11" t="s">
        <v>329</v>
      </c>
      <c r="G119" s="11" t="s">
        <v>29</v>
      </c>
      <c r="H119" s="16" t="s">
        <v>137</v>
      </c>
      <c r="I119" s="15" t="s">
        <v>76</v>
      </c>
      <c r="J119" s="11" t="s">
        <v>324</v>
      </c>
      <c r="K119" s="11">
        <v>1</v>
      </c>
      <c r="L119" s="4">
        <v>29000</v>
      </c>
      <c r="M119" s="4">
        <v>6500</v>
      </c>
      <c r="N119" s="4">
        <v>2000</v>
      </c>
      <c r="O119" s="11" t="s">
        <v>206</v>
      </c>
      <c r="P119" s="11" t="s">
        <v>330</v>
      </c>
      <c r="Q119" s="14" t="s">
        <v>195</v>
      </c>
      <c r="R119" s="14" t="s">
        <v>196</v>
      </c>
    </row>
    <row r="120" spans="1:18" ht="38.25" x14ac:dyDescent="0.25">
      <c r="A120" s="15" t="s">
        <v>8</v>
      </c>
      <c r="B120" s="11" t="s">
        <v>198</v>
      </c>
      <c r="C120" s="14" t="s">
        <v>191</v>
      </c>
      <c r="D120" s="13" t="s">
        <v>199</v>
      </c>
      <c r="E120" s="13" t="s">
        <v>328</v>
      </c>
      <c r="F120" s="11" t="s">
        <v>329</v>
      </c>
      <c r="G120" s="15" t="s">
        <v>28</v>
      </c>
      <c r="H120" s="16" t="s">
        <v>137</v>
      </c>
      <c r="I120" s="15" t="s">
        <v>76</v>
      </c>
      <c r="J120" s="11" t="s">
        <v>325</v>
      </c>
      <c r="K120" s="11">
        <v>1</v>
      </c>
      <c r="L120" s="4">
        <v>29000</v>
      </c>
      <c r="M120" s="4">
        <v>6500</v>
      </c>
      <c r="N120" s="4">
        <v>2000</v>
      </c>
      <c r="O120" s="11" t="s">
        <v>206</v>
      </c>
      <c r="P120" s="11" t="s">
        <v>330</v>
      </c>
      <c r="Q120" s="14" t="s">
        <v>195</v>
      </c>
      <c r="R120" s="14" t="s">
        <v>196</v>
      </c>
    </row>
    <row r="121" spans="1:18" x14ac:dyDescent="0.25">
      <c r="A121" s="15" t="s">
        <v>8</v>
      </c>
      <c r="B121" s="11" t="s">
        <v>198</v>
      </c>
      <c r="C121" s="14" t="s">
        <v>192</v>
      </c>
      <c r="D121" s="13" t="s">
        <v>199</v>
      </c>
      <c r="E121" s="13" t="s">
        <v>328</v>
      </c>
      <c r="F121" s="11" t="s">
        <v>329</v>
      </c>
      <c r="G121" s="11" t="s">
        <v>29</v>
      </c>
      <c r="H121" s="16" t="s">
        <v>137</v>
      </c>
      <c r="I121" s="15" t="s">
        <v>76</v>
      </c>
      <c r="J121" s="11" t="s">
        <v>326</v>
      </c>
      <c r="K121" s="11">
        <v>1</v>
      </c>
      <c r="L121" s="4">
        <v>29000</v>
      </c>
      <c r="M121" s="4">
        <v>6500</v>
      </c>
      <c r="N121" s="4">
        <v>2000</v>
      </c>
      <c r="O121" s="11" t="s">
        <v>206</v>
      </c>
      <c r="P121" s="11" t="s">
        <v>330</v>
      </c>
      <c r="Q121" s="14" t="s">
        <v>193</v>
      </c>
      <c r="R121" s="14" t="s">
        <v>194</v>
      </c>
    </row>
    <row r="122" spans="1:18" x14ac:dyDescent="0.25">
      <c r="A122" s="15" t="s">
        <v>8</v>
      </c>
      <c r="B122" s="11" t="s">
        <v>198</v>
      </c>
      <c r="C122" s="14" t="s">
        <v>192</v>
      </c>
      <c r="D122" s="13" t="s">
        <v>199</v>
      </c>
      <c r="E122" s="13" t="s">
        <v>328</v>
      </c>
      <c r="F122" s="11" t="s">
        <v>329</v>
      </c>
      <c r="G122" s="15" t="s">
        <v>28</v>
      </c>
      <c r="H122" s="16" t="s">
        <v>137</v>
      </c>
      <c r="I122" s="15" t="s">
        <v>76</v>
      </c>
      <c r="J122" s="11" t="s">
        <v>327</v>
      </c>
      <c r="K122" s="11">
        <v>1</v>
      </c>
      <c r="L122" s="4">
        <v>29000</v>
      </c>
      <c r="M122" s="4">
        <v>6500</v>
      </c>
      <c r="N122" s="4">
        <v>2000</v>
      </c>
      <c r="O122" s="11" t="s">
        <v>206</v>
      </c>
      <c r="P122" s="11" t="s">
        <v>330</v>
      </c>
      <c r="Q122" s="14" t="s">
        <v>193</v>
      </c>
      <c r="R122" s="14" t="s">
        <v>194</v>
      </c>
    </row>
    <row r="123" spans="1:18" s="5" customFormat="1" x14ac:dyDescent="0.25">
      <c r="A123" s="11" t="s">
        <v>8</v>
      </c>
      <c r="B123" s="11" t="s">
        <v>198</v>
      </c>
      <c r="C123" s="12" t="s">
        <v>84</v>
      </c>
      <c r="D123" s="13" t="s">
        <v>199</v>
      </c>
      <c r="E123" s="13" t="s">
        <v>328</v>
      </c>
      <c r="F123" s="11" t="s">
        <v>329</v>
      </c>
      <c r="G123" s="11" t="s">
        <v>29</v>
      </c>
      <c r="H123" s="12" t="s">
        <v>137</v>
      </c>
      <c r="I123" s="11" t="s">
        <v>76</v>
      </c>
      <c r="J123" s="11" t="s">
        <v>326</v>
      </c>
      <c r="K123" s="11">
        <v>1</v>
      </c>
      <c r="L123" s="4">
        <v>56601.599999999999</v>
      </c>
      <c r="M123" s="4">
        <v>6500</v>
      </c>
      <c r="N123" s="4">
        <v>2000</v>
      </c>
      <c r="O123" s="11" t="s">
        <v>206</v>
      </c>
      <c r="P123" s="11" t="s">
        <v>330</v>
      </c>
      <c r="Q123" s="11" t="s">
        <v>331</v>
      </c>
      <c r="R123" s="11" t="s">
        <v>332</v>
      </c>
    </row>
    <row r="124" spans="1:18" s="5" customFormat="1" x14ac:dyDescent="0.25">
      <c r="A124" s="11" t="s">
        <v>8</v>
      </c>
      <c r="B124" s="11" t="s">
        <v>198</v>
      </c>
      <c r="C124" s="12" t="s">
        <v>333</v>
      </c>
      <c r="D124" s="13" t="s">
        <v>199</v>
      </c>
      <c r="E124" s="13" t="s">
        <v>328</v>
      </c>
      <c r="F124" s="11" t="s">
        <v>329</v>
      </c>
      <c r="G124" s="11" t="s">
        <v>29</v>
      </c>
      <c r="H124" s="12" t="s">
        <v>137</v>
      </c>
      <c r="I124" s="11" t="s">
        <v>76</v>
      </c>
      <c r="J124" s="11" t="s">
        <v>327</v>
      </c>
      <c r="K124" s="11">
        <v>1</v>
      </c>
      <c r="L124" s="4">
        <v>56601.599999999999</v>
      </c>
      <c r="M124" s="4">
        <v>6500</v>
      </c>
      <c r="N124" s="4">
        <v>2000</v>
      </c>
      <c r="O124" s="11" t="s">
        <v>206</v>
      </c>
      <c r="P124" s="11" t="s">
        <v>330</v>
      </c>
      <c r="Q124" s="11" t="s">
        <v>334</v>
      </c>
      <c r="R124" s="11" t="s">
        <v>335</v>
      </c>
    </row>
    <row r="125" spans="1:18" s="5" customFormat="1" x14ac:dyDescent="0.25">
      <c r="A125" s="11" t="s">
        <v>8</v>
      </c>
      <c r="B125" s="11" t="s">
        <v>198</v>
      </c>
      <c r="C125" s="12" t="s">
        <v>336</v>
      </c>
      <c r="D125" s="13" t="s">
        <v>199</v>
      </c>
      <c r="E125" s="13" t="s">
        <v>328</v>
      </c>
      <c r="F125" s="11" t="s">
        <v>329</v>
      </c>
      <c r="G125" s="11" t="s">
        <v>29</v>
      </c>
      <c r="H125" s="12" t="s">
        <v>137</v>
      </c>
      <c r="I125" s="11" t="s">
        <v>76</v>
      </c>
      <c r="J125" s="11" t="s">
        <v>337</v>
      </c>
      <c r="K125" s="11">
        <v>1</v>
      </c>
      <c r="L125" s="4">
        <v>67372.800000000003</v>
      </c>
      <c r="M125" s="4">
        <v>6500</v>
      </c>
      <c r="N125" s="4">
        <v>2000</v>
      </c>
      <c r="O125" s="11" t="s">
        <v>206</v>
      </c>
      <c r="P125" s="11" t="s">
        <v>330</v>
      </c>
      <c r="Q125" s="11" t="s">
        <v>338</v>
      </c>
      <c r="R125" s="11" t="s">
        <v>339</v>
      </c>
    </row>
    <row r="126" spans="1:18" s="5" customFormat="1" ht="25.5" x14ac:dyDescent="0.25">
      <c r="A126" s="11" t="s">
        <v>8</v>
      </c>
      <c r="B126" s="11" t="s">
        <v>198</v>
      </c>
      <c r="C126" s="12" t="s">
        <v>340</v>
      </c>
      <c r="D126" s="13" t="s">
        <v>199</v>
      </c>
      <c r="E126" s="13" t="s">
        <v>328</v>
      </c>
      <c r="F126" s="11" t="s">
        <v>329</v>
      </c>
      <c r="G126" s="11" t="s">
        <v>28</v>
      </c>
      <c r="H126" s="12" t="s">
        <v>137</v>
      </c>
      <c r="I126" s="11" t="s">
        <v>76</v>
      </c>
      <c r="J126" s="11" t="s">
        <v>341</v>
      </c>
      <c r="K126" s="11">
        <v>1</v>
      </c>
      <c r="L126" s="4">
        <v>67372.800000000003</v>
      </c>
      <c r="M126" s="4">
        <v>6500</v>
      </c>
      <c r="N126" s="4">
        <v>2000</v>
      </c>
      <c r="O126" s="11" t="s">
        <v>206</v>
      </c>
      <c r="P126" s="11" t="s">
        <v>330</v>
      </c>
      <c r="Q126" s="11" t="s">
        <v>342</v>
      </c>
      <c r="R126" s="11" t="s">
        <v>343</v>
      </c>
    </row>
    <row r="127" spans="1:18" s="5" customFormat="1" ht="25.5" x14ac:dyDescent="0.25">
      <c r="A127" s="11" t="s">
        <v>8</v>
      </c>
      <c r="B127" s="11" t="s">
        <v>198</v>
      </c>
      <c r="C127" s="12" t="s">
        <v>87</v>
      </c>
      <c r="D127" s="13" t="s">
        <v>199</v>
      </c>
      <c r="E127" s="13" t="s">
        <v>328</v>
      </c>
      <c r="F127" s="11" t="s">
        <v>329</v>
      </c>
      <c r="G127" s="11" t="s">
        <v>28</v>
      </c>
      <c r="H127" s="12" t="s">
        <v>137</v>
      </c>
      <c r="I127" s="11" t="s">
        <v>76</v>
      </c>
      <c r="J127" s="11" t="s">
        <v>344</v>
      </c>
      <c r="K127" s="11">
        <v>1</v>
      </c>
      <c r="L127" s="4">
        <v>67372.800000000003</v>
      </c>
      <c r="M127" s="4">
        <v>6500</v>
      </c>
      <c r="N127" s="4">
        <v>2000</v>
      </c>
      <c r="O127" s="11" t="s">
        <v>206</v>
      </c>
      <c r="P127" s="11" t="s">
        <v>330</v>
      </c>
      <c r="Q127" s="11" t="s">
        <v>345</v>
      </c>
      <c r="R127" s="11" t="s">
        <v>346</v>
      </c>
    </row>
    <row r="128" spans="1:18" s="5" customFormat="1" x14ac:dyDescent="0.25">
      <c r="A128" s="11" t="s">
        <v>8</v>
      </c>
      <c r="B128" s="11" t="s">
        <v>198</v>
      </c>
      <c r="C128" s="12" t="s">
        <v>347</v>
      </c>
      <c r="D128" s="13" t="s">
        <v>199</v>
      </c>
      <c r="E128" s="13" t="s">
        <v>328</v>
      </c>
      <c r="F128" s="11" t="s">
        <v>329</v>
      </c>
      <c r="G128" s="11" t="s">
        <v>28</v>
      </c>
      <c r="H128" s="12" t="s">
        <v>137</v>
      </c>
      <c r="I128" s="11" t="s">
        <v>76</v>
      </c>
      <c r="J128" s="11" t="s">
        <v>348</v>
      </c>
      <c r="K128" s="11">
        <v>1</v>
      </c>
      <c r="L128" s="4">
        <v>61650</v>
      </c>
      <c r="M128" s="4">
        <v>6500</v>
      </c>
      <c r="N128" s="4">
        <v>2000</v>
      </c>
      <c r="O128" s="11" t="s">
        <v>206</v>
      </c>
      <c r="P128" s="11" t="s">
        <v>330</v>
      </c>
      <c r="Q128" s="11" t="s">
        <v>349</v>
      </c>
      <c r="R128" s="11" t="s">
        <v>350</v>
      </c>
    </row>
    <row r="129" spans="1:18" s="5" customFormat="1" x14ac:dyDescent="0.25">
      <c r="A129" s="11" t="s">
        <v>8</v>
      </c>
      <c r="B129" s="11" t="s">
        <v>198</v>
      </c>
      <c r="C129" s="12" t="s">
        <v>351</v>
      </c>
      <c r="D129" s="13" t="s">
        <v>199</v>
      </c>
      <c r="E129" s="13" t="s">
        <v>328</v>
      </c>
      <c r="F129" s="11" t="s">
        <v>329</v>
      </c>
      <c r="G129" s="11" t="s">
        <v>29</v>
      </c>
      <c r="H129" s="12" t="s">
        <v>137</v>
      </c>
      <c r="I129" s="11" t="s">
        <v>76</v>
      </c>
      <c r="J129" s="11" t="s">
        <v>352</v>
      </c>
      <c r="K129" s="11">
        <v>1</v>
      </c>
      <c r="L129" s="4">
        <v>67372.800000000003</v>
      </c>
      <c r="M129" s="4">
        <v>6500</v>
      </c>
      <c r="N129" s="4">
        <v>2000</v>
      </c>
      <c r="O129" s="11" t="s">
        <v>206</v>
      </c>
      <c r="P129" s="11" t="s">
        <v>330</v>
      </c>
      <c r="Q129" s="11" t="s">
        <v>353</v>
      </c>
      <c r="R129" s="11" t="s">
        <v>354</v>
      </c>
    </row>
    <row r="130" spans="1:18" s="5" customFormat="1" x14ac:dyDescent="0.25">
      <c r="A130" s="11" t="s">
        <v>8</v>
      </c>
      <c r="B130" s="11" t="s">
        <v>198</v>
      </c>
      <c r="C130" s="12" t="s">
        <v>355</v>
      </c>
      <c r="D130" s="13" t="s">
        <v>199</v>
      </c>
      <c r="E130" s="13" t="s">
        <v>328</v>
      </c>
      <c r="F130" s="11" t="s">
        <v>329</v>
      </c>
      <c r="G130" s="11" t="s">
        <v>29</v>
      </c>
      <c r="H130" s="12" t="s">
        <v>137</v>
      </c>
      <c r="I130" s="11" t="s">
        <v>76</v>
      </c>
      <c r="J130" s="11" t="s">
        <v>356</v>
      </c>
      <c r="K130" s="11">
        <v>1</v>
      </c>
      <c r="L130" s="4">
        <v>73708.800000000003</v>
      </c>
      <c r="M130" s="4">
        <v>6500</v>
      </c>
      <c r="N130" s="4">
        <v>2000</v>
      </c>
      <c r="O130" s="11" t="s">
        <v>206</v>
      </c>
      <c r="P130" s="11" t="s">
        <v>330</v>
      </c>
      <c r="Q130" s="11" t="s">
        <v>357</v>
      </c>
      <c r="R130" s="11" t="s">
        <v>358</v>
      </c>
    </row>
    <row r="131" spans="1:18" s="5" customFormat="1" ht="25.5" x14ac:dyDescent="0.25">
      <c r="A131" s="11" t="s">
        <v>8</v>
      </c>
      <c r="B131" s="11" t="s">
        <v>198</v>
      </c>
      <c r="C131" s="12" t="s">
        <v>359</v>
      </c>
      <c r="D131" s="13" t="s">
        <v>199</v>
      </c>
      <c r="E131" s="13" t="s">
        <v>328</v>
      </c>
      <c r="F131" s="11" t="s">
        <v>329</v>
      </c>
      <c r="G131" s="11" t="s">
        <v>28</v>
      </c>
      <c r="H131" s="12" t="s">
        <v>137</v>
      </c>
      <c r="I131" s="11" t="s">
        <v>76</v>
      </c>
      <c r="J131" s="11" t="s">
        <v>360</v>
      </c>
      <c r="K131" s="11">
        <v>1</v>
      </c>
      <c r="L131" s="4">
        <v>67372.800000000003</v>
      </c>
      <c r="M131" s="4">
        <v>6500</v>
      </c>
      <c r="N131" s="4">
        <v>2000</v>
      </c>
      <c r="O131" s="11" t="s">
        <v>206</v>
      </c>
      <c r="P131" s="11" t="s">
        <v>330</v>
      </c>
      <c r="Q131" s="11" t="s">
        <v>361</v>
      </c>
      <c r="R131" s="11" t="s">
        <v>362</v>
      </c>
    </row>
    <row r="132" spans="1:18" s="5" customFormat="1" x14ac:dyDescent="0.25">
      <c r="A132" s="11" t="s">
        <v>8</v>
      </c>
      <c r="B132" s="11" t="s">
        <v>198</v>
      </c>
      <c r="C132" s="12" t="s">
        <v>101</v>
      </c>
      <c r="D132" s="13" t="s">
        <v>199</v>
      </c>
      <c r="E132" s="13" t="s">
        <v>328</v>
      </c>
      <c r="F132" s="11" t="s">
        <v>329</v>
      </c>
      <c r="G132" s="11" t="s">
        <v>28</v>
      </c>
      <c r="H132" s="12" t="s">
        <v>137</v>
      </c>
      <c r="I132" s="11" t="s">
        <v>76</v>
      </c>
      <c r="J132" s="11" t="s">
        <v>363</v>
      </c>
      <c r="K132" s="11">
        <v>1</v>
      </c>
      <c r="L132" s="4">
        <v>52377.599999999999</v>
      </c>
      <c r="M132" s="4">
        <v>6500</v>
      </c>
      <c r="N132" s="4">
        <v>2000</v>
      </c>
      <c r="O132" s="11" t="s">
        <v>206</v>
      </c>
      <c r="P132" s="11" t="s">
        <v>330</v>
      </c>
      <c r="Q132" s="11" t="s">
        <v>364</v>
      </c>
      <c r="R132" s="11" t="s">
        <v>365</v>
      </c>
    </row>
    <row r="133" spans="1:18" s="5" customFormat="1" x14ac:dyDescent="0.25">
      <c r="A133" s="11" t="s">
        <v>8</v>
      </c>
      <c r="B133" s="11" t="s">
        <v>198</v>
      </c>
      <c r="C133" s="12" t="s">
        <v>366</v>
      </c>
      <c r="D133" s="13" t="s">
        <v>199</v>
      </c>
      <c r="E133" s="13" t="s">
        <v>328</v>
      </c>
      <c r="F133" s="11" t="s">
        <v>329</v>
      </c>
      <c r="G133" s="11" t="s">
        <v>28</v>
      </c>
      <c r="H133" s="12" t="s">
        <v>137</v>
      </c>
      <c r="I133" s="11" t="s">
        <v>76</v>
      </c>
      <c r="J133" s="11" t="s">
        <v>367</v>
      </c>
      <c r="K133" s="11">
        <v>1</v>
      </c>
      <c r="L133" s="4">
        <v>61650</v>
      </c>
      <c r="M133" s="4">
        <v>6500</v>
      </c>
      <c r="N133" s="4">
        <v>2000</v>
      </c>
      <c r="O133" s="11" t="s">
        <v>206</v>
      </c>
      <c r="P133" s="11" t="s">
        <v>330</v>
      </c>
      <c r="Q133" s="11" t="s">
        <v>368</v>
      </c>
      <c r="R133" s="11" t="s">
        <v>369</v>
      </c>
    </row>
    <row r="134" spans="1:18" s="5" customFormat="1" ht="25.5" x14ac:dyDescent="0.25">
      <c r="A134" s="11" t="s">
        <v>8</v>
      </c>
      <c r="B134" s="11" t="s">
        <v>198</v>
      </c>
      <c r="C134" s="12" t="s">
        <v>370</v>
      </c>
      <c r="D134" s="13" t="s">
        <v>199</v>
      </c>
      <c r="E134" s="13" t="s">
        <v>328</v>
      </c>
      <c r="F134" s="11" t="s">
        <v>329</v>
      </c>
      <c r="G134" s="11" t="s">
        <v>28</v>
      </c>
      <c r="H134" s="12" t="s">
        <v>137</v>
      </c>
      <c r="I134" s="11" t="s">
        <v>76</v>
      </c>
      <c r="J134" s="11" t="s">
        <v>371</v>
      </c>
      <c r="K134" s="11">
        <v>1</v>
      </c>
      <c r="L134" s="4">
        <v>67372.800000000003</v>
      </c>
      <c r="M134" s="4">
        <v>6500</v>
      </c>
      <c r="N134" s="4">
        <v>2000</v>
      </c>
      <c r="O134" s="11" t="s">
        <v>206</v>
      </c>
      <c r="P134" s="11" t="s">
        <v>330</v>
      </c>
      <c r="Q134" s="11" t="s">
        <v>372</v>
      </c>
      <c r="R134" s="11" t="s">
        <v>373</v>
      </c>
    </row>
    <row r="135" spans="1:18" s="5" customFormat="1" ht="38.25" x14ac:dyDescent="0.25">
      <c r="A135" s="11" t="s">
        <v>8</v>
      </c>
      <c r="B135" s="11" t="s">
        <v>198</v>
      </c>
      <c r="C135" s="12" t="s">
        <v>374</v>
      </c>
      <c r="D135" s="13" t="s">
        <v>199</v>
      </c>
      <c r="E135" s="13" t="s">
        <v>328</v>
      </c>
      <c r="F135" s="11" t="s">
        <v>329</v>
      </c>
      <c r="G135" s="11" t="s">
        <v>29</v>
      </c>
      <c r="H135" s="12" t="s">
        <v>137</v>
      </c>
      <c r="I135" s="11" t="s">
        <v>76</v>
      </c>
      <c r="J135" s="11" t="s">
        <v>375</v>
      </c>
      <c r="K135" s="11">
        <v>1</v>
      </c>
      <c r="L135" s="4">
        <v>56601.599999999999</v>
      </c>
      <c r="M135" s="4">
        <v>6500</v>
      </c>
      <c r="N135" s="4">
        <v>2000</v>
      </c>
      <c r="O135" s="11" t="s">
        <v>206</v>
      </c>
      <c r="P135" s="11" t="s">
        <v>330</v>
      </c>
      <c r="Q135" s="11" t="s">
        <v>376</v>
      </c>
      <c r="R135" s="11" t="s">
        <v>377</v>
      </c>
    </row>
    <row r="136" spans="1:18" s="5" customFormat="1" x14ac:dyDescent="0.25">
      <c r="A136" s="11" t="s">
        <v>8</v>
      </c>
      <c r="B136" s="11" t="s">
        <v>198</v>
      </c>
      <c r="C136" s="12" t="s">
        <v>378</v>
      </c>
      <c r="D136" s="13" t="s">
        <v>199</v>
      </c>
      <c r="E136" s="13" t="s">
        <v>328</v>
      </c>
      <c r="F136" s="11" t="s">
        <v>329</v>
      </c>
      <c r="G136" s="11" t="s">
        <v>28</v>
      </c>
      <c r="H136" s="12" t="s">
        <v>137</v>
      </c>
      <c r="I136" s="11" t="s">
        <v>76</v>
      </c>
      <c r="J136" s="11" t="s">
        <v>379</v>
      </c>
      <c r="K136" s="11">
        <v>1</v>
      </c>
      <c r="L136" s="4">
        <v>67372.800000000003</v>
      </c>
      <c r="M136" s="4">
        <v>6500</v>
      </c>
      <c r="N136" s="4">
        <v>2000</v>
      </c>
      <c r="O136" s="11" t="s">
        <v>206</v>
      </c>
      <c r="P136" s="11" t="s">
        <v>330</v>
      </c>
      <c r="Q136" s="11" t="s">
        <v>380</v>
      </c>
      <c r="R136" s="11" t="s">
        <v>381</v>
      </c>
    </row>
    <row r="137" spans="1:18" s="5" customFormat="1" x14ac:dyDescent="0.25">
      <c r="A137" s="11" t="s">
        <v>8</v>
      </c>
      <c r="B137" s="11" t="s">
        <v>198</v>
      </c>
      <c r="C137" s="12" t="s">
        <v>382</v>
      </c>
      <c r="D137" s="13" t="s">
        <v>199</v>
      </c>
      <c r="E137" s="13" t="s">
        <v>328</v>
      </c>
      <c r="F137" s="11" t="s">
        <v>329</v>
      </c>
      <c r="G137" s="11" t="s">
        <v>28</v>
      </c>
      <c r="H137" s="12" t="s">
        <v>137</v>
      </c>
      <c r="I137" s="11" t="s">
        <v>76</v>
      </c>
      <c r="J137" s="11" t="s">
        <v>383</v>
      </c>
      <c r="K137" s="11">
        <v>1</v>
      </c>
      <c r="L137" s="4">
        <v>67372.800000000003</v>
      </c>
      <c r="M137" s="4">
        <v>6500</v>
      </c>
      <c r="N137" s="4">
        <v>2000</v>
      </c>
      <c r="O137" s="11" t="s">
        <v>206</v>
      </c>
      <c r="P137" s="11" t="s">
        <v>330</v>
      </c>
      <c r="Q137" s="11" t="s">
        <v>384</v>
      </c>
      <c r="R137" s="11" t="s">
        <v>385</v>
      </c>
    </row>
    <row r="138" spans="1:18" s="5" customFormat="1" x14ac:dyDescent="0.25">
      <c r="A138" s="11" t="s">
        <v>8</v>
      </c>
      <c r="B138" s="11" t="s">
        <v>198</v>
      </c>
      <c r="C138" s="12" t="s">
        <v>386</v>
      </c>
      <c r="D138" s="13" t="s">
        <v>199</v>
      </c>
      <c r="E138" s="13" t="s">
        <v>328</v>
      </c>
      <c r="F138" s="11" t="s">
        <v>329</v>
      </c>
      <c r="G138" s="11" t="s">
        <v>28</v>
      </c>
      <c r="H138" s="12" t="s">
        <v>137</v>
      </c>
      <c r="I138" s="11" t="s">
        <v>76</v>
      </c>
      <c r="J138" s="11" t="s">
        <v>387</v>
      </c>
      <c r="K138" s="11">
        <v>1</v>
      </c>
      <c r="L138" s="4">
        <v>67372.800000000003</v>
      </c>
      <c r="M138" s="4">
        <v>6500</v>
      </c>
      <c r="N138" s="4">
        <v>2000</v>
      </c>
      <c r="O138" s="11" t="s">
        <v>206</v>
      </c>
      <c r="P138" s="11" t="s">
        <v>330</v>
      </c>
      <c r="Q138" s="11" t="s">
        <v>388</v>
      </c>
      <c r="R138" s="11" t="s">
        <v>389</v>
      </c>
    </row>
    <row r="139" spans="1:18" s="5" customFormat="1" x14ac:dyDescent="0.25">
      <c r="A139" s="11" t="s">
        <v>8</v>
      </c>
      <c r="B139" s="11" t="s">
        <v>198</v>
      </c>
      <c r="C139" s="12" t="s">
        <v>112</v>
      </c>
      <c r="D139" s="13" t="s">
        <v>199</v>
      </c>
      <c r="E139" s="13" t="s">
        <v>328</v>
      </c>
      <c r="F139" s="11" t="s">
        <v>329</v>
      </c>
      <c r="G139" s="11" t="s">
        <v>29</v>
      </c>
      <c r="H139" s="12" t="s">
        <v>137</v>
      </c>
      <c r="I139" s="11" t="s">
        <v>76</v>
      </c>
      <c r="J139" s="11" t="s">
        <v>390</v>
      </c>
      <c r="K139" s="11">
        <v>1</v>
      </c>
      <c r="L139" s="4">
        <v>56601.599999999999</v>
      </c>
      <c r="M139" s="4">
        <v>6500</v>
      </c>
      <c r="N139" s="4">
        <v>2000</v>
      </c>
      <c r="O139" s="11" t="s">
        <v>206</v>
      </c>
      <c r="P139" s="11" t="s">
        <v>330</v>
      </c>
      <c r="Q139" s="11" t="s">
        <v>391</v>
      </c>
      <c r="R139" s="11" t="s">
        <v>392</v>
      </c>
    </row>
    <row r="140" spans="1:18" s="5" customFormat="1" ht="38.25" x14ac:dyDescent="0.25">
      <c r="A140" s="11" t="s">
        <v>8</v>
      </c>
      <c r="B140" s="11" t="s">
        <v>198</v>
      </c>
      <c r="C140" s="12" t="s">
        <v>393</v>
      </c>
      <c r="D140" s="13" t="s">
        <v>199</v>
      </c>
      <c r="E140" s="13" t="s">
        <v>328</v>
      </c>
      <c r="F140" s="11" t="s">
        <v>329</v>
      </c>
      <c r="G140" s="11" t="s">
        <v>29</v>
      </c>
      <c r="H140" s="12" t="s">
        <v>137</v>
      </c>
      <c r="I140" s="11" t="s">
        <v>76</v>
      </c>
      <c r="J140" s="11" t="s">
        <v>394</v>
      </c>
      <c r="K140" s="11">
        <v>1</v>
      </c>
      <c r="L140" s="4">
        <v>67372.800000000003</v>
      </c>
      <c r="M140" s="4">
        <v>6500</v>
      </c>
      <c r="N140" s="4">
        <v>2000</v>
      </c>
      <c r="O140" s="11" t="s">
        <v>206</v>
      </c>
      <c r="P140" s="11" t="s">
        <v>330</v>
      </c>
      <c r="Q140" s="11" t="s">
        <v>395</v>
      </c>
      <c r="R140" s="11" t="s">
        <v>396</v>
      </c>
    </row>
    <row r="141" spans="1:18" s="5" customFormat="1" x14ac:dyDescent="0.25">
      <c r="A141" s="11" t="s">
        <v>8</v>
      </c>
      <c r="B141" s="11" t="s">
        <v>198</v>
      </c>
      <c r="C141" s="12" t="s">
        <v>397</v>
      </c>
      <c r="D141" s="13" t="s">
        <v>199</v>
      </c>
      <c r="E141" s="13" t="s">
        <v>328</v>
      </c>
      <c r="F141" s="11" t="s">
        <v>329</v>
      </c>
      <c r="G141" s="11" t="s">
        <v>28</v>
      </c>
      <c r="H141" s="12" t="s">
        <v>137</v>
      </c>
      <c r="I141" s="11" t="s">
        <v>76</v>
      </c>
      <c r="J141" s="11" t="s">
        <v>398</v>
      </c>
      <c r="K141" s="11">
        <v>1</v>
      </c>
      <c r="L141" s="4">
        <v>61650</v>
      </c>
      <c r="M141" s="4">
        <v>6500</v>
      </c>
      <c r="N141" s="4">
        <v>2000</v>
      </c>
      <c r="O141" s="11" t="s">
        <v>206</v>
      </c>
      <c r="P141" s="11" t="s">
        <v>330</v>
      </c>
      <c r="Q141" s="11" t="s">
        <v>399</v>
      </c>
      <c r="R141" s="11" t="s">
        <v>400</v>
      </c>
    </row>
    <row r="142" spans="1:18" s="5" customFormat="1" ht="38.25" x14ac:dyDescent="0.25">
      <c r="A142" s="11" t="s">
        <v>8</v>
      </c>
      <c r="B142" s="11" t="s">
        <v>198</v>
      </c>
      <c r="C142" s="12" t="s">
        <v>401</v>
      </c>
      <c r="D142" s="13" t="s">
        <v>199</v>
      </c>
      <c r="E142" s="13" t="s">
        <v>328</v>
      </c>
      <c r="F142" s="11" t="s">
        <v>329</v>
      </c>
      <c r="G142" s="11" t="s">
        <v>29</v>
      </c>
      <c r="H142" s="12" t="s">
        <v>137</v>
      </c>
      <c r="I142" s="11" t="s">
        <v>76</v>
      </c>
      <c r="J142" s="11" t="s">
        <v>402</v>
      </c>
      <c r="K142" s="11">
        <v>1</v>
      </c>
      <c r="L142" s="4">
        <v>67372.800000000003</v>
      </c>
      <c r="M142" s="4">
        <v>6500</v>
      </c>
      <c r="N142" s="4">
        <v>2000</v>
      </c>
      <c r="O142" s="11" t="s">
        <v>206</v>
      </c>
      <c r="P142" s="11" t="s">
        <v>330</v>
      </c>
      <c r="Q142" s="11" t="s">
        <v>403</v>
      </c>
      <c r="R142" s="11" t="s">
        <v>404</v>
      </c>
    </row>
    <row r="143" spans="1:18" s="5" customFormat="1" ht="38.25" x14ac:dyDescent="0.25">
      <c r="A143" s="11" t="s">
        <v>8</v>
      </c>
      <c r="B143" s="11" t="s">
        <v>198</v>
      </c>
      <c r="C143" s="12" t="s">
        <v>401</v>
      </c>
      <c r="D143" s="13" t="s">
        <v>199</v>
      </c>
      <c r="E143" s="13" t="s">
        <v>328</v>
      </c>
      <c r="F143" s="11" t="s">
        <v>329</v>
      </c>
      <c r="G143" s="11" t="s">
        <v>28</v>
      </c>
      <c r="H143" s="12" t="s">
        <v>137</v>
      </c>
      <c r="I143" s="11" t="s">
        <v>76</v>
      </c>
      <c r="J143" s="11" t="s">
        <v>405</v>
      </c>
      <c r="K143" s="11">
        <v>1</v>
      </c>
      <c r="L143" s="4">
        <v>42028.799999999996</v>
      </c>
      <c r="M143" s="4">
        <v>6500</v>
      </c>
      <c r="N143" s="4">
        <v>2000</v>
      </c>
      <c r="O143" s="11" t="s">
        <v>206</v>
      </c>
      <c r="P143" s="11" t="s">
        <v>330</v>
      </c>
      <c r="Q143" s="11" t="s">
        <v>403</v>
      </c>
      <c r="R143" s="11" t="s">
        <v>404</v>
      </c>
    </row>
    <row r="144" spans="1:18" s="5" customFormat="1" ht="38.25" x14ac:dyDescent="0.25">
      <c r="A144" s="11" t="s">
        <v>8</v>
      </c>
      <c r="B144" s="11" t="s">
        <v>198</v>
      </c>
      <c r="C144" s="12" t="s">
        <v>116</v>
      </c>
      <c r="D144" s="13" t="s">
        <v>199</v>
      </c>
      <c r="E144" s="13" t="s">
        <v>328</v>
      </c>
      <c r="F144" s="11" t="s">
        <v>329</v>
      </c>
      <c r="G144" s="11" t="s">
        <v>28</v>
      </c>
      <c r="H144" s="12" t="s">
        <v>137</v>
      </c>
      <c r="I144" s="11" t="s">
        <v>76</v>
      </c>
      <c r="J144" s="11" t="s">
        <v>406</v>
      </c>
      <c r="K144" s="11">
        <v>1</v>
      </c>
      <c r="L144" s="4">
        <v>29000</v>
      </c>
      <c r="M144" s="4">
        <v>6500</v>
      </c>
      <c r="N144" s="4">
        <v>2000</v>
      </c>
      <c r="O144" s="11" t="s">
        <v>206</v>
      </c>
      <c r="P144" s="11" t="s">
        <v>330</v>
      </c>
      <c r="Q144" s="11" t="s">
        <v>407</v>
      </c>
      <c r="R144" s="11" t="s">
        <v>408</v>
      </c>
    </row>
    <row r="145" spans="1:18" s="5" customFormat="1" ht="38.25" x14ac:dyDescent="0.25">
      <c r="A145" s="11" t="s">
        <v>8</v>
      </c>
      <c r="B145" s="11" t="s">
        <v>198</v>
      </c>
      <c r="C145" s="12" t="s">
        <v>409</v>
      </c>
      <c r="D145" s="13" t="s">
        <v>199</v>
      </c>
      <c r="E145" s="13" t="s">
        <v>328</v>
      </c>
      <c r="F145" s="11" t="s">
        <v>329</v>
      </c>
      <c r="G145" s="11" t="s">
        <v>28</v>
      </c>
      <c r="H145" s="12" t="s">
        <v>137</v>
      </c>
      <c r="I145" s="11" t="s">
        <v>76</v>
      </c>
      <c r="J145" s="11" t="s">
        <v>410</v>
      </c>
      <c r="K145" s="11">
        <v>1</v>
      </c>
      <c r="L145" s="4">
        <v>42028.799999999996</v>
      </c>
      <c r="M145" s="4">
        <v>6500</v>
      </c>
      <c r="N145" s="4">
        <v>2000</v>
      </c>
      <c r="O145" s="11" t="s">
        <v>206</v>
      </c>
      <c r="P145" s="11" t="s">
        <v>330</v>
      </c>
      <c r="Q145" s="11" t="s">
        <v>411</v>
      </c>
      <c r="R145" s="11" t="s">
        <v>412</v>
      </c>
    </row>
    <row r="146" spans="1:18" s="5" customFormat="1" ht="25.5" x14ac:dyDescent="0.25">
      <c r="A146" s="11" t="s">
        <v>8</v>
      </c>
      <c r="B146" s="11" t="s">
        <v>198</v>
      </c>
      <c r="C146" s="12" t="s">
        <v>413</v>
      </c>
      <c r="D146" s="13" t="s">
        <v>199</v>
      </c>
      <c r="E146" s="13" t="s">
        <v>328</v>
      </c>
      <c r="F146" s="11" t="s">
        <v>329</v>
      </c>
      <c r="G146" s="11" t="s">
        <v>28</v>
      </c>
      <c r="H146" s="12" t="s">
        <v>137</v>
      </c>
      <c r="I146" s="11" t="s">
        <v>76</v>
      </c>
      <c r="J146" s="11" t="s">
        <v>414</v>
      </c>
      <c r="K146" s="11">
        <v>1</v>
      </c>
      <c r="L146" s="4">
        <v>42028.799999999996</v>
      </c>
      <c r="M146" s="4">
        <v>6500</v>
      </c>
      <c r="N146" s="4">
        <v>2000</v>
      </c>
      <c r="O146" s="11" t="s">
        <v>206</v>
      </c>
      <c r="P146" s="11" t="s">
        <v>330</v>
      </c>
      <c r="Q146" s="11" t="s">
        <v>415</v>
      </c>
      <c r="R146" s="11" t="s">
        <v>416</v>
      </c>
    </row>
    <row r="147" spans="1:18" s="5" customFormat="1" ht="38.25" x14ac:dyDescent="0.25">
      <c r="A147" s="11" t="s">
        <v>8</v>
      </c>
      <c r="B147" s="11" t="s">
        <v>198</v>
      </c>
      <c r="C147" s="12" t="s">
        <v>417</v>
      </c>
      <c r="D147" s="13" t="s">
        <v>199</v>
      </c>
      <c r="E147" s="13" t="s">
        <v>328</v>
      </c>
      <c r="F147" s="11" t="s">
        <v>329</v>
      </c>
      <c r="G147" s="11" t="s">
        <v>28</v>
      </c>
      <c r="H147" s="12" t="s">
        <v>137</v>
      </c>
      <c r="I147" s="11" t="s">
        <v>76</v>
      </c>
      <c r="J147" s="11" t="s">
        <v>418</v>
      </c>
      <c r="K147" s="11">
        <v>1</v>
      </c>
      <c r="L147" s="4">
        <v>29000</v>
      </c>
      <c r="M147" s="4">
        <v>6500</v>
      </c>
      <c r="N147" s="4">
        <v>2000</v>
      </c>
      <c r="O147" s="11" t="s">
        <v>206</v>
      </c>
      <c r="P147" s="11" t="s">
        <v>330</v>
      </c>
      <c r="Q147" s="11" t="s">
        <v>331</v>
      </c>
      <c r="R147" s="11" t="s">
        <v>419</v>
      </c>
    </row>
    <row r="148" spans="1:18" s="5" customFormat="1" ht="25.5" x14ac:dyDescent="0.25">
      <c r="A148" s="11" t="s">
        <v>8</v>
      </c>
      <c r="B148" s="11" t="s">
        <v>198</v>
      </c>
      <c r="C148" s="12" t="s">
        <v>420</v>
      </c>
      <c r="D148" s="13" t="s">
        <v>199</v>
      </c>
      <c r="E148" s="13" t="s">
        <v>328</v>
      </c>
      <c r="F148" s="11" t="s">
        <v>329</v>
      </c>
      <c r="G148" s="11" t="s">
        <v>28</v>
      </c>
      <c r="H148" s="12" t="s">
        <v>137</v>
      </c>
      <c r="I148" s="11" t="s">
        <v>76</v>
      </c>
      <c r="J148" s="11" t="s">
        <v>421</v>
      </c>
      <c r="K148" s="11">
        <v>1</v>
      </c>
      <c r="L148" s="4">
        <v>61650</v>
      </c>
      <c r="M148" s="4">
        <v>6500</v>
      </c>
      <c r="N148" s="4">
        <v>2000</v>
      </c>
      <c r="O148" s="11" t="s">
        <v>206</v>
      </c>
      <c r="P148" s="11" t="s">
        <v>330</v>
      </c>
      <c r="Q148" s="11" t="s">
        <v>422</v>
      </c>
      <c r="R148" s="11" t="s">
        <v>423</v>
      </c>
    </row>
    <row r="149" spans="1:18" s="5" customFormat="1" x14ac:dyDescent="0.25">
      <c r="A149" s="11" t="s">
        <v>8</v>
      </c>
      <c r="B149" s="11" t="s">
        <v>198</v>
      </c>
      <c r="C149" s="12" t="s">
        <v>424</v>
      </c>
      <c r="D149" s="13" t="s">
        <v>199</v>
      </c>
      <c r="E149" s="13" t="s">
        <v>328</v>
      </c>
      <c r="F149" s="11" t="s">
        <v>329</v>
      </c>
      <c r="G149" s="11" t="s">
        <v>28</v>
      </c>
      <c r="H149" s="12" t="s">
        <v>137</v>
      </c>
      <c r="I149" s="11" t="s">
        <v>76</v>
      </c>
      <c r="J149" s="11" t="s">
        <v>425</v>
      </c>
      <c r="K149" s="11">
        <v>1</v>
      </c>
      <c r="L149" s="4">
        <v>42028.799999999996</v>
      </c>
      <c r="M149" s="4">
        <v>6500</v>
      </c>
      <c r="N149" s="4">
        <v>2000</v>
      </c>
      <c r="O149" s="11" t="s">
        <v>206</v>
      </c>
      <c r="P149" s="11" t="s">
        <v>330</v>
      </c>
      <c r="Q149" s="11" t="s">
        <v>426</v>
      </c>
      <c r="R149" s="11" t="s">
        <v>427</v>
      </c>
    </row>
  </sheetData>
  <autoFilter ref="A1:R149"/>
  <hyperlinks>
    <hyperlink ref="D2" r:id="rId1"/>
    <hyperlink ref="D11" r:id="rId2"/>
    <hyperlink ref="D100" r:id="rId3"/>
    <hyperlink ref="D101" r:id="rId4"/>
    <hyperlink ref="D102" r:id="rId5"/>
    <hyperlink ref="D104" r:id="rId6"/>
    <hyperlink ref="D105" r:id="rId7"/>
    <hyperlink ref="D106" r:id="rId8"/>
    <hyperlink ref="D107" r:id="rId9"/>
    <hyperlink ref="D108" r:id="rId10"/>
    <hyperlink ref="D12" r:id="rId11"/>
    <hyperlink ref="D109" r:id="rId12"/>
    <hyperlink ref="D110" r:id="rId13"/>
    <hyperlink ref="D111" r:id="rId14"/>
    <hyperlink ref="D112" r:id="rId15"/>
    <hyperlink ref="D113" r:id="rId16"/>
    <hyperlink ref="D114" r:id="rId17"/>
    <hyperlink ref="D115" r:id="rId18"/>
    <hyperlink ref="D116" r:id="rId19"/>
    <hyperlink ref="D13" r:id="rId20"/>
    <hyperlink ref="D117" r:id="rId21"/>
    <hyperlink ref="D118" r:id="rId22"/>
    <hyperlink ref="D119" r:id="rId23"/>
    <hyperlink ref="D120" r:id="rId24"/>
    <hyperlink ref="D121" r:id="rId25"/>
    <hyperlink ref="D122" r:id="rId26"/>
    <hyperlink ref="D14" r:id="rId27"/>
    <hyperlink ref="D15" r:id="rId28"/>
    <hyperlink ref="D16" r:id="rId29"/>
    <hyperlink ref="D17" r:id="rId30"/>
    <hyperlink ref="D18" r:id="rId31"/>
    <hyperlink ref="D19" r:id="rId32"/>
    <hyperlink ref="D20" r:id="rId33"/>
    <hyperlink ref="D3" r:id="rId34"/>
    <hyperlink ref="D21" r:id="rId35"/>
    <hyperlink ref="D22" r:id="rId36"/>
    <hyperlink ref="D23" r:id="rId37"/>
    <hyperlink ref="D24" r:id="rId38"/>
    <hyperlink ref="D25" r:id="rId39"/>
    <hyperlink ref="D26" r:id="rId40"/>
    <hyperlink ref="D27" r:id="rId41"/>
    <hyperlink ref="D28" r:id="rId42"/>
    <hyperlink ref="D29" r:id="rId43"/>
    <hyperlink ref="D30" r:id="rId44"/>
    <hyperlink ref="D4" r:id="rId45"/>
    <hyperlink ref="D31" r:id="rId46"/>
    <hyperlink ref="D32" r:id="rId47"/>
    <hyperlink ref="D33" r:id="rId48"/>
    <hyperlink ref="D34" r:id="rId49"/>
    <hyperlink ref="D35" r:id="rId50"/>
    <hyperlink ref="D36" r:id="rId51"/>
    <hyperlink ref="D37" r:id="rId52"/>
    <hyperlink ref="D38" r:id="rId53"/>
    <hyperlink ref="D39" r:id="rId54"/>
    <hyperlink ref="D40" r:id="rId55"/>
    <hyperlink ref="D5" r:id="rId56"/>
    <hyperlink ref="D41" r:id="rId57"/>
    <hyperlink ref="D42" r:id="rId58"/>
    <hyperlink ref="D43" r:id="rId59"/>
    <hyperlink ref="D44" r:id="rId60"/>
    <hyperlink ref="D45" r:id="rId61"/>
    <hyperlink ref="D46" r:id="rId62"/>
    <hyperlink ref="D47" r:id="rId63"/>
    <hyperlink ref="D48" r:id="rId64"/>
    <hyperlink ref="D49" r:id="rId65"/>
    <hyperlink ref="D50" r:id="rId66"/>
    <hyperlink ref="D6" r:id="rId67"/>
    <hyperlink ref="D51" r:id="rId68"/>
    <hyperlink ref="D52" r:id="rId69"/>
    <hyperlink ref="D53" r:id="rId70"/>
    <hyperlink ref="D54" r:id="rId71"/>
    <hyperlink ref="D55" r:id="rId72"/>
    <hyperlink ref="D57" r:id="rId73"/>
    <hyperlink ref="D58" r:id="rId74"/>
    <hyperlink ref="D59" r:id="rId75"/>
    <hyperlink ref="D60" r:id="rId76"/>
    <hyperlink ref="D7" r:id="rId77"/>
    <hyperlink ref="D61" r:id="rId78"/>
    <hyperlink ref="D62" r:id="rId79"/>
    <hyperlink ref="D63" r:id="rId80"/>
    <hyperlink ref="D64" r:id="rId81"/>
    <hyperlink ref="D65" r:id="rId82"/>
    <hyperlink ref="D66" r:id="rId83"/>
    <hyperlink ref="D67" r:id="rId84"/>
    <hyperlink ref="D68" r:id="rId85"/>
    <hyperlink ref="D69" r:id="rId86"/>
    <hyperlink ref="D70" r:id="rId87"/>
    <hyperlink ref="D8" r:id="rId88"/>
    <hyperlink ref="D71" r:id="rId89"/>
    <hyperlink ref="D72" r:id="rId90"/>
    <hyperlink ref="D73" r:id="rId91"/>
    <hyperlink ref="D74" r:id="rId92"/>
    <hyperlink ref="D75" r:id="rId93"/>
    <hyperlink ref="D76" r:id="rId94"/>
    <hyperlink ref="D77" r:id="rId95"/>
    <hyperlink ref="D78" r:id="rId96"/>
    <hyperlink ref="D79" r:id="rId97"/>
    <hyperlink ref="D80" r:id="rId98"/>
    <hyperlink ref="D9" r:id="rId99"/>
    <hyperlink ref="D81" r:id="rId100"/>
    <hyperlink ref="D82" r:id="rId101"/>
    <hyperlink ref="D83" r:id="rId102"/>
    <hyperlink ref="D84" r:id="rId103"/>
    <hyperlink ref="D85" r:id="rId104"/>
    <hyperlink ref="D86" r:id="rId105"/>
    <hyperlink ref="D87" r:id="rId106"/>
    <hyperlink ref="D88" r:id="rId107"/>
    <hyperlink ref="D89" r:id="rId108"/>
    <hyperlink ref="D10" r:id="rId109"/>
    <hyperlink ref="D92" r:id="rId110"/>
    <hyperlink ref="D93" r:id="rId111"/>
    <hyperlink ref="D94" r:id="rId112"/>
    <hyperlink ref="D95" r:id="rId113"/>
    <hyperlink ref="D96" r:id="rId114"/>
    <hyperlink ref="D97" r:id="rId115"/>
    <hyperlink ref="D98" r:id="rId116"/>
    <hyperlink ref="D99" r:id="rId117"/>
    <hyperlink ref="D124" r:id="rId118"/>
    <hyperlink ref="D125" r:id="rId119"/>
    <hyperlink ref="D126" r:id="rId120"/>
    <hyperlink ref="D127" r:id="rId121"/>
    <hyperlink ref="D128" r:id="rId122"/>
    <hyperlink ref="D129" r:id="rId123"/>
    <hyperlink ref="D130" r:id="rId124"/>
    <hyperlink ref="D131" r:id="rId125"/>
    <hyperlink ref="D132" r:id="rId126"/>
    <hyperlink ref="D133" r:id="rId127"/>
    <hyperlink ref="D134" r:id="rId128"/>
    <hyperlink ref="D135" r:id="rId129"/>
    <hyperlink ref="D136" r:id="rId130"/>
    <hyperlink ref="D137" r:id="rId131"/>
    <hyperlink ref="D138" r:id="rId132"/>
    <hyperlink ref="D139" r:id="rId133"/>
    <hyperlink ref="D140" r:id="rId134"/>
    <hyperlink ref="D141" r:id="rId135"/>
    <hyperlink ref="D142" r:id="rId136"/>
    <hyperlink ref="D143" r:id="rId137"/>
    <hyperlink ref="D144" r:id="rId138"/>
    <hyperlink ref="D145" r:id="rId139"/>
    <hyperlink ref="D146" r:id="rId140"/>
    <hyperlink ref="D147" r:id="rId141"/>
    <hyperlink ref="D148" r:id="rId142"/>
    <hyperlink ref="D149" r:id="rId143"/>
    <hyperlink ref="D123" r:id="rId144"/>
    <hyperlink ref="E123" r:id="rId145"/>
    <hyperlink ref="E124" r:id="rId146"/>
    <hyperlink ref="E125" r:id="rId147"/>
    <hyperlink ref="E126" r:id="rId148"/>
    <hyperlink ref="E127" r:id="rId149"/>
    <hyperlink ref="E128" r:id="rId150"/>
    <hyperlink ref="E129" r:id="rId151"/>
    <hyperlink ref="E130" r:id="rId152"/>
    <hyperlink ref="E131" r:id="rId153"/>
    <hyperlink ref="E132" r:id="rId154"/>
    <hyperlink ref="E133" r:id="rId155"/>
    <hyperlink ref="E134" r:id="rId156"/>
    <hyperlink ref="E135" r:id="rId157"/>
    <hyperlink ref="E136" r:id="rId158"/>
    <hyperlink ref="E137" r:id="rId159"/>
    <hyperlink ref="E138" r:id="rId160"/>
    <hyperlink ref="E139" r:id="rId161"/>
    <hyperlink ref="E140" r:id="rId162"/>
    <hyperlink ref="E141" r:id="rId163"/>
    <hyperlink ref="E142" r:id="rId164"/>
    <hyperlink ref="E143" r:id="rId165"/>
    <hyperlink ref="E144" r:id="rId166"/>
    <hyperlink ref="E145" r:id="rId167"/>
    <hyperlink ref="E146" r:id="rId168"/>
    <hyperlink ref="E147" r:id="rId169"/>
    <hyperlink ref="E148" r:id="rId170"/>
    <hyperlink ref="E149" r:id="rId171"/>
    <hyperlink ref="D103" r:id="rId172"/>
    <hyperlink ref="D104" r:id="rId173"/>
    <hyperlink ref="E2" r:id="rId174"/>
    <hyperlink ref="E3" r:id="rId175"/>
    <hyperlink ref="E4" r:id="rId176"/>
    <hyperlink ref="E5" r:id="rId177"/>
    <hyperlink ref="E6" r:id="rId178"/>
    <hyperlink ref="E7" r:id="rId179"/>
    <hyperlink ref="E8" r:id="rId180"/>
    <hyperlink ref="E9" r:id="rId181"/>
    <hyperlink ref="E10" r:id="rId182"/>
    <hyperlink ref="E11" r:id="rId183"/>
    <hyperlink ref="E12" r:id="rId184"/>
    <hyperlink ref="E13" r:id="rId185"/>
    <hyperlink ref="E14" r:id="rId186"/>
    <hyperlink ref="E15" r:id="rId187"/>
    <hyperlink ref="E16" r:id="rId188"/>
    <hyperlink ref="E17" r:id="rId189"/>
    <hyperlink ref="E18" r:id="rId190"/>
    <hyperlink ref="E19" r:id="rId191"/>
    <hyperlink ref="E20" r:id="rId192"/>
    <hyperlink ref="E21" r:id="rId193"/>
    <hyperlink ref="E22" r:id="rId194"/>
    <hyperlink ref="E23" r:id="rId195"/>
    <hyperlink ref="E24" r:id="rId196"/>
    <hyperlink ref="E25" r:id="rId197"/>
    <hyperlink ref="E26" r:id="rId198"/>
    <hyperlink ref="E27" r:id="rId199"/>
    <hyperlink ref="E28" r:id="rId200"/>
    <hyperlink ref="E29" r:id="rId201"/>
    <hyperlink ref="E30" r:id="rId202"/>
    <hyperlink ref="E31" r:id="rId203"/>
    <hyperlink ref="E32" r:id="rId204"/>
    <hyperlink ref="E33" r:id="rId205"/>
    <hyperlink ref="E34" r:id="rId206"/>
    <hyperlink ref="E35" r:id="rId207"/>
    <hyperlink ref="E36" r:id="rId208"/>
    <hyperlink ref="E37" r:id="rId209"/>
    <hyperlink ref="E38" r:id="rId210"/>
    <hyperlink ref="E39" r:id="rId211"/>
    <hyperlink ref="E40" r:id="rId212"/>
    <hyperlink ref="E41" r:id="rId213"/>
    <hyperlink ref="E42" r:id="rId214"/>
    <hyperlink ref="E43" r:id="rId215"/>
    <hyperlink ref="E44" r:id="rId216"/>
    <hyperlink ref="E45" r:id="rId217"/>
    <hyperlink ref="E46" r:id="rId218"/>
    <hyperlink ref="E47" r:id="rId219"/>
    <hyperlink ref="E48" r:id="rId220"/>
    <hyperlink ref="E49" r:id="rId221"/>
    <hyperlink ref="E50" r:id="rId222"/>
    <hyperlink ref="E51" r:id="rId223"/>
    <hyperlink ref="E52" r:id="rId224"/>
    <hyperlink ref="E53" r:id="rId225"/>
    <hyperlink ref="E54" r:id="rId226"/>
    <hyperlink ref="E55" r:id="rId227"/>
    <hyperlink ref="E56" r:id="rId228"/>
    <hyperlink ref="E57" r:id="rId229"/>
    <hyperlink ref="E58" r:id="rId230"/>
    <hyperlink ref="E59" r:id="rId231"/>
    <hyperlink ref="E60" r:id="rId232"/>
    <hyperlink ref="E61" r:id="rId233"/>
    <hyperlink ref="E62" r:id="rId234"/>
    <hyperlink ref="E63" r:id="rId235"/>
    <hyperlink ref="E64" r:id="rId236"/>
    <hyperlink ref="E65" r:id="rId237"/>
    <hyperlink ref="E66" r:id="rId238"/>
    <hyperlink ref="E67" r:id="rId239"/>
    <hyperlink ref="E68" r:id="rId240"/>
    <hyperlink ref="E69" r:id="rId241"/>
    <hyperlink ref="E70" r:id="rId242"/>
    <hyperlink ref="E71" r:id="rId243"/>
    <hyperlink ref="E72" r:id="rId244"/>
    <hyperlink ref="E73" r:id="rId245"/>
    <hyperlink ref="E74" r:id="rId246"/>
    <hyperlink ref="E75" r:id="rId247"/>
    <hyperlink ref="E76" r:id="rId248"/>
    <hyperlink ref="E77" r:id="rId249"/>
    <hyperlink ref="E78" r:id="rId250"/>
    <hyperlink ref="E79" r:id="rId251"/>
    <hyperlink ref="E80" r:id="rId252"/>
    <hyperlink ref="E81" r:id="rId253"/>
    <hyperlink ref="E82" r:id="rId254"/>
    <hyperlink ref="E83" r:id="rId255"/>
    <hyperlink ref="E84" r:id="rId256"/>
    <hyperlink ref="E85" r:id="rId257"/>
    <hyperlink ref="E86" r:id="rId258"/>
    <hyperlink ref="E87" r:id="rId259"/>
    <hyperlink ref="E88" r:id="rId260"/>
    <hyperlink ref="E89" r:id="rId261"/>
    <hyperlink ref="E90" r:id="rId262"/>
    <hyperlink ref="E91" r:id="rId263"/>
    <hyperlink ref="E92" r:id="rId264"/>
    <hyperlink ref="E93" r:id="rId265"/>
    <hyperlink ref="E94" r:id="rId266"/>
    <hyperlink ref="E95" r:id="rId267"/>
    <hyperlink ref="E96" r:id="rId268"/>
    <hyperlink ref="E97" r:id="rId269"/>
    <hyperlink ref="E98" r:id="rId270"/>
    <hyperlink ref="E99" r:id="rId271"/>
    <hyperlink ref="E100" r:id="rId272"/>
    <hyperlink ref="E101" r:id="rId273"/>
    <hyperlink ref="E102" r:id="rId274"/>
    <hyperlink ref="E103" r:id="rId275"/>
    <hyperlink ref="E104" r:id="rId276"/>
    <hyperlink ref="E105" r:id="rId277"/>
    <hyperlink ref="E106" r:id="rId278"/>
    <hyperlink ref="E107" r:id="rId279"/>
    <hyperlink ref="E108" r:id="rId280"/>
    <hyperlink ref="E109" r:id="rId281"/>
    <hyperlink ref="E110" r:id="rId282"/>
    <hyperlink ref="E111" r:id="rId283"/>
    <hyperlink ref="E112" r:id="rId284"/>
    <hyperlink ref="E113" r:id="rId285"/>
    <hyperlink ref="E114" r:id="rId286"/>
    <hyperlink ref="E115" r:id="rId287"/>
    <hyperlink ref="E116" r:id="rId288"/>
    <hyperlink ref="E117" r:id="rId289"/>
    <hyperlink ref="E118" r:id="rId290"/>
    <hyperlink ref="E119" r:id="rId291"/>
    <hyperlink ref="E120" r:id="rId292"/>
    <hyperlink ref="E121" r:id="rId293"/>
    <hyperlink ref="E122" r:id="rId294"/>
  </hyperlinks>
  <pageMargins left="0.7" right="0.7" top="0.75" bottom="0.75" header="0.3" footer="0.3"/>
  <pageSetup paperSize="9" orientation="portrait" r:id="rId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2025-12-11T16:14:27Z</dcterms:modified>
</cp:coreProperties>
</file>